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T\1 Tramitación\Seguimiento y transparencia\Indicadores de transparencia\2022\"/>
    </mc:Choice>
  </mc:AlternateContent>
  <bookViews>
    <workbookView xWindow="432" yWindow="-168" windowWidth="22200" windowHeight="9780" activeTab="3"/>
  </bookViews>
  <sheets>
    <sheet name="Contratos" sheetId="1" r:id="rId1"/>
    <sheet name="adjudicatarios" sheetId="2" r:id="rId2"/>
    <sheet name="procedimiento" sheetId="5" r:id="rId3"/>
    <sheet name="Modificaciones" sheetId="6" r:id="rId4"/>
    <sheet name="Datos NO publicar" sheetId="4" state="hidden" r:id="rId5"/>
  </sheets>
  <externalReferences>
    <externalReference r:id="rId6"/>
    <externalReference r:id="rId7"/>
    <externalReference r:id="rId8"/>
  </externalReferences>
  <definedNames>
    <definedName name="aa">'[1]Lista desplegable 2012'!$B$1:$B$8</definedName>
    <definedName name="aab">'[1]Lista desplegable 2012'!$E$1:$E$51</definedName>
    <definedName name="Interesado2012">'[2]Lista desplegable 2012'!$E$1:$E$51</definedName>
    <definedName name="Procedimiento2012">'[2]Lista desplegable 2012'!$B$1:$B$8</definedName>
    <definedName name="SiNo">'[2]Lista desplegable 2012'!$G$1:$G$5</definedName>
    <definedName name="Tipo2012">'[2]Lista desplegable 2012'!$A$1:$A$14</definedName>
    <definedName name="Tramitacion2012">'[2]Lista desplegable 2012'!$C$1:$C$6</definedName>
    <definedName name="Transparencia">'[3]Lista desplegable 2012'!$B$1:$B$8</definedName>
    <definedName name="transparencia1">'[3]Lista desplegable 2012'!$A$1:$A$14</definedName>
  </definedNames>
  <calcPr calcId="152511"/>
</workbook>
</file>

<file path=xl/calcChain.xml><?xml version="1.0" encoding="utf-8"?>
<calcChain xmlns="http://schemas.openxmlformats.org/spreadsheetml/2006/main">
  <c r="C10" i="5" l="1"/>
  <c r="F8" i="5"/>
  <c r="F9" i="5"/>
  <c r="E8" i="5"/>
  <c r="E9" i="5"/>
  <c r="D8" i="5"/>
  <c r="D9" i="5"/>
  <c r="C8" i="5"/>
  <c r="C9" i="5"/>
  <c r="E2" i="4"/>
  <c r="G11" i="4"/>
  <c r="H11" i="4"/>
  <c r="I11" i="4"/>
  <c r="J11" i="4"/>
  <c r="G10" i="4"/>
  <c r="H10" i="4"/>
  <c r="I10" i="4"/>
  <c r="J10" i="4"/>
  <c r="G6" i="4" l="1"/>
  <c r="C4" i="5" s="1"/>
  <c r="G7" i="4"/>
  <c r="C5" i="5" s="1"/>
  <c r="G8" i="4"/>
  <c r="G9" i="4"/>
  <c r="G12" i="4" s="1"/>
  <c r="G5" i="4"/>
  <c r="C3" i="5" s="1"/>
  <c r="D2" i="4"/>
  <c r="J6" i="4"/>
  <c r="J7" i="4"/>
  <c r="J8" i="4"/>
  <c r="J9" i="4"/>
  <c r="J12" i="4" s="1"/>
  <c r="I6" i="4"/>
  <c r="I7" i="4"/>
  <c r="I8" i="4"/>
  <c r="I9" i="4"/>
  <c r="I12" i="4" s="1"/>
  <c r="H6" i="4"/>
  <c r="H7" i="4"/>
  <c r="H8" i="4"/>
  <c r="H9" i="4"/>
  <c r="H12" i="4" s="1"/>
  <c r="J5" i="4"/>
  <c r="I5" i="4"/>
  <c r="H5" i="4"/>
  <c r="C2" i="4" l="1"/>
  <c r="E4" i="5" l="1"/>
  <c r="E5" i="5"/>
  <c r="E6" i="5"/>
  <c r="E7" i="5"/>
  <c r="E3" i="5"/>
  <c r="F3" i="5"/>
  <c r="F4" i="5"/>
  <c r="F5" i="5"/>
  <c r="F6" i="5"/>
  <c r="F7" i="5"/>
  <c r="C6" i="5"/>
  <c r="C7" i="5"/>
  <c r="F10" i="5" l="1"/>
  <c r="E10" i="5" l="1"/>
  <c r="D4" i="5" l="1"/>
  <c r="D6" i="5"/>
  <c r="D3" i="5"/>
  <c r="D5" i="5"/>
  <c r="D7" i="5"/>
  <c r="D10" i="5" l="1"/>
</calcChain>
</file>

<file path=xl/comments1.xml><?xml version="1.0" encoding="utf-8"?>
<comments xmlns="http://schemas.openxmlformats.org/spreadsheetml/2006/main">
  <authors>
    <author>slopezg</author>
    <author>pmartinmo</author>
  </authors>
  <commentList>
    <comment ref="G75" authorId="0" shapeId="0">
      <text>
        <r>
          <rPr>
            <b/>
            <sz val="9"/>
            <color indexed="81"/>
            <rFont val="Tahoma"/>
            <family val="2"/>
          </rPr>
          <t>slopezg: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slopezg: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slopezg: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>slopezg:</t>
        </r>
        <r>
          <rPr>
            <sz val="9"/>
            <color indexed="81"/>
            <rFont val="Tahoma"/>
            <family val="2"/>
          </rPr>
          <t xml:space="preserve">
exento IVA</t>
        </r>
      </text>
    </comment>
    <comment ref="P82" authorId="1" shapeId="0">
      <text>
        <r>
          <rPr>
            <b/>
            <sz val="9"/>
            <color indexed="81"/>
            <rFont val="Tahoma"/>
            <family val="2"/>
          </rPr>
          <t>pmartinmo:</t>
        </r>
        <r>
          <rPr>
            <sz val="9"/>
            <color indexed="81"/>
            <rFont val="Tahoma"/>
            <family val="2"/>
          </rPr>
          <t xml:space="preserve">
techo max de gasto . Es por precio unitario.</t>
        </r>
      </text>
    </comment>
  </commentList>
</comments>
</file>

<file path=xl/comments2.xml><?xml version="1.0" encoding="utf-8"?>
<comments xmlns="http://schemas.openxmlformats.org/spreadsheetml/2006/main">
  <authors>
    <author>pmartinmo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pmartinmo:</t>
        </r>
        <r>
          <rPr>
            <sz val="9"/>
            <color indexed="81"/>
            <rFont val="Tahoma"/>
            <family val="2"/>
          </rPr>
          <t xml:space="preserve">
techo max de gasto . Es por precio unitario.</t>
        </r>
      </text>
    </comment>
  </commentList>
</comments>
</file>

<file path=xl/comments3.xml><?xml version="1.0" encoding="utf-8"?>
<comments xmlns="http://schemas.openxmlformats.org/spreadsheetml/2006/main">
  <authors>
    <author>pmartinmo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pmartinmo:</t>
        </r>
        <r>
          <rPr>
            <sz val="9"/>
            <color indexed="81"/>
            <rFont val="Tahoma"/>
            <family val="2"/>
          </rPr>
          <t xml:space="preserve">
techo max de gasto . Es por precio unitario.</t>
        </r>
      </text>
    </comment>
  </commentList>
</comments>
</file>

<file path=xl/sharedStrings.xml><?xml version="1.0" encoding="utf-8"?>
<sst xmlns="http://schemas.openxmlformats.org/spreadsheetml/2006/main" count="1522" uniqueCount="600">
  <si>
    <t>OBJETO</t>
  </si>
  <si>
    <t xml:space="preserve">Tipo </t>
  </si>
  <si>
    <t>Procedimiento</t>
  </si>
  <si>
    <t>Tramitación</t>
  </si>
  <si>
    <t>Dpto/Sección</t>
  </si>
  <si>
    <t>IMPORTE LICITACIÓN CON IVA</t>
  </si>
  <si>
    <t>RESOLUCION o 
ACUERDO APROBACIÓN</t>
  </si>
  <si>
    <t>RESOLUCION o 
ACUERDO ADJUDICACIÓN</t>
  </si>
  <si>
    <t>Perfil/Platf de Cont inicio exp</t>
  </si>
  <si>
    <t>DOUE</t>
  </si>
  <si>
    <t>Nº 
Licitadores</t>
  </si>
  <si>
    <t>Adjudicatario</t>
  </si>
  <si>
    <t>CIF / DNI</t>
  </si>
  <si>
    <t>Precio Canon</t>
  </si>
  <si>
    <t>Precio de adjudicación 
sin IVA</t>
  </si>
  <si>
    <t>IVA</t>
  </si>
  <si>
    <t>Total adjudicación
con IVA</t>
  </si>
  <si>
    <t>Fecha firma del  contrato</t>
  </si>
  <si>
    <t>Fecha inicio del contrato</t>
  </si>
  <si>
    <t>Plazo de ejecución</t>
  </si>
  <si>
    <t>Vto. Contrato</t>
  </si>
  <si>
    <t>Posibilidad de Prórroga</t>
  </si>
  <si>
    <t>Observaciones</t>
  </si>
  <si>
    <t>Servicios</t>
  </si>
  <si>
    <t>Armonizado</t>
  </si>
  <si>
    <t>Ordinario</t>
  </si>
  <si>
    <t>2 años</t>
  </si>
  <si>
    <t>1 año</t>
  </si>
  <si>
    <t>Abierto Simplificado</t>
  </si>
  <si>
    <t xml:space="preserve">Desarrollo Local </t>
  </si>
  <si>
    <t>si</t>
  </si>
  <si>
    <t>Nuevas Tecnologías</t>
  </si>
  <si>
    <t>3 años</t>
  </si>
  <si>
    <t>Suministros</t>
  </si>
  <si>
    <t xml:space="preserve">Obras </t>
  </si>
  <si>
    <t>Deportes</t>
  </si>
  <si>
    <t>Negociado S/P</t>
  </si>
  <si>
    <t>SI</t>
  </si>
  <si>
    <t>1 mes</t>
  </si>
  <si>
    <t>Festejos</t>
  </si>
  <si>
    <t>Servicios Internos</t>
  </si>
  <si>
    <t>Obras y Servicios</t>
  </si>
  <si>
    <t>No</t>
  </si>
  <si>
    <t>RRHH</t>
  </si>
  <si>
    <t>Policía Local</t>
  </si>
  <si>
    <t>no</t>
  </si>
  <si>
    <t>Mantenimiento</t>
  </si>
  <si>
    <t>2 meses</t>
  </si>
  <si>
    <t>Parques y Jardines</t>
  </si>
  <si>
    <t>Mayores</t>
  </si>
  <si>
    <t>3 meses</t>
  </si>
  <si>
    <t>Cultura</t>
  </si>
  <si>
    <t>Expediente</t>
  </si>
  <si>
    <t>Canón</t>
  </si>
  <si>
    <t>Presupuesto
adjudicación</t>
  </si>
  <si>
    <t>Canon</t>
  </si>
  <si>
    <t>Base</t>
  </si>
  <si>
    <t xml:space="preserve">Total </t>
  </si>
  <si>
    <t>Procedimiento de adjudicación</t>
  </si>
  <si>
    <t>Nº Contratos</t>
  </si>
  <si>
    <t>Importe adjudicación</t>
  </si>
  <si>
    <t>% sobre importe adjudicación</t>
  </si>
  <si>
    <t>Total</t>
  </si>
  <si>
    <t>Acuerdo / Resolución</t>
  </si>
  <si>
    <t>Año</t>
  </si>
  <si>
    <t>importe de modificación</t>
  </si>
  <si>
    <t>Descripción</t>
  </si>
  <si>
    <t>B81590606</t>
  </si>
  <si>
    <t>Abierto ordinario</t>
  </si>
  <si>
    <t>4 meses</t>
  </si>
  <si>
    <t>B74320813</t>
  </si>
  <si>
    <t>A28019206</t>
  </si>
  <si>
    <t>B65336828</t>
  </si>
  <si>
    <t>B78567799</t>
  </si>
  <si>
    <t>B33523507</t>
  </si>
  <si>
    <t xml:space="preserve">EXPTE </t>
  </si>
  <si>
    <t>CON 41/09</t>
  </si>
  <si>
    <t>Gestión del Servicio público educativo de la Escuela Infantil Municipal nº 5 (Dehesa Vieja).</t>
  </si>
  <si>
    <t>2006,93 IVA incluido</t>
  </si>
  <si>
    <t>refuerzo de plantilla de educadoras para afrontar el inclmement de niños como consecuandcia de la reforma de Las Cumbres</t>
  </si>
  <si>
    <t>CON 01/20</t>
  </si>
  <si>
    <t>Servicio de limpieza de edificios y dependencias municipales</t>
  </si>
  <si>
    <t>87929,44 IVA incluido</t>
  </si>
  <si>
    <t>ampliación de servico en centros dducatiovos derivado de la situación del COVID 19</t>
  </si>
  <si>
    <t>Abierto Simp. Abreviado</t>
  </si>
  <si>
    <t>A28517308</t>
  </si>
  <si>
    <t xml:space="preserve">2 años </t>
  </si>
  <si>
    <t>Tesorería</t>
  </si>
  <si>
    <t>6 meses</t>
  </si>
  <si>
    <t>A59913509</t>
  </si>
  <si>
    <t>90/21 L2</t>
  </si>
  <si>
    <t>Servicio de formación del plan de formación continua 2022 para los empleados y empleadas del ayuntamiento de SS de los Reyes</t>
  </si>
  <si>
    <t>2021/6163 de 15/12/2021</t>
  </si>
  <si>
    <t xml:space="preserve"> 2022/3640 de 26/07/22</t>
  </si>
  <si>
    <t>Centro de estudios Adams ediciones Valbuena, SA</t>
  </si>
  <si>
    <t>A28813244</t>
  </si>
  <si>
    <t>90/21 L7</t>
  </si>
  <si>
    <t>Educación Naturaleza y Animación</t>
  </si>
  <si>
    <t>B84652361</t>
  </si>
  <si>
    <t>90/21 L8</t>
  </si>
  <si>
    <t>Ase Psike SL</t>
  </si>
  <si>
    <t>B09284365</t>
  </si>
  <si>
    <t>90/21 L9</t>
  </si>
  <si>
    <t>Eulen  SA</t>
  </si>
  <si>
    <t>Columna1</t>
  </si>
  <si>
    <t>102/21 L1</t>
  </si>
  <si>
    <t xml:space="preserve">Suministro e instalación del mobiliario general del nuevo centro municipal de personas mayores </t>
  </si>
  <si>
    <t>A. SIMP. ABREVIADO/REDUCIDO</t>
  </si>
  <si>
    <t>JGL 1/3/22</t>
  </si>
  <si>
    <t>Res 2022/3539 de 15 de julio</t>
  </si>
  <si>
    <t>Gerálvez Proyectos Contrac, S-L</t>
  </si>
  <si>
    <t>B88404538</t>
  </si>
  <si>
    <t>102/21 L2</t>
  </si>
  <si>
    <t>Moype Sport S.A.</t>
  </si>
  <si>
    <t>A78111549</t>
  </si>
  <si>
    <t>Servicio de mediación familiar y resolución de conflictos cívico-sociales o vecinales dirigido a familias y vecinos del municipio</t>
  </si>
  <si>
    <t>Servicios Sociales</t>
  </si>
  <si>
    <t>JGL 22/03/2022</t>
  </si>
  <si>
    <t>Res 2022/3917 de 12 de agosto</t>
  </si>
  <si>
    <t>Asociación Centro Trama</t>
  </si>
  <si>
    <t>G80054760</t>
  </si>
  <si>
    <t>suministro, implantación y mantenimiento de la plataforma hardware y software de los centros de proceso de datos del Ayuntamiento de San Sebastián de los Reyes</t>
  </si>
  <si>
    <t>Mixtos</t>
  </si>
  <si>
    <t>JGL 15/02/2022</t>
  </si>
  <si>
    <t>Asac Comunicaciones SL</t>
  </si>
  <si>
    <t>B33490426</t>
  </si>
  <si>
    <t>Servicio de control de acceso a locales de ensayo, coordinación, asistencia técnica, dinamización, difusión, apoyo logístico y docencia de las actividades musicales y culturales incluidas en la programación de la sección de juventud e infancia del Ayuntamiento de San Sebastián de los Reyes</t>
  </si>
  <si>
    <t>Juventud</t>
  </si>
  <si>
    <t>JGL 09/03/2022</t>
  </si>
  <si>
    <t>2022/2836 DE 08-06-2022</t>
  </si>
  <si>
    <t xml:space="preserve"> Cultural Actex SL</t>
  </si>
  <si>
    <t>B81829996</t>
  </si>
  <si>
    <t>1 año, conposibilidad de 1 años de prórroga</t>
  </si>
  <si>
    <t>05/072023</t>
  </si>
  <si>
    <t>Concesión de servicio de la cafeteria de de Dehesa Boyal</t>
  </si>
  <si>
    <t>Gestión Servicios públicos</t>
  </si>
  <si>
    <t>Restringido</t>
  </si>
  <si>
    <t>JGL 1/03/2022</t>
  </si>
  <si>
    <t>JGL 14/06/2022</t>
  </si>
  <si>
    <t>Amaniel Directorship, SL</t>
  </si>
  <si>
    <t>B87201679</t>
  </si>
  <si>
    <t>15 años</t>
  </si>
  <si>
    <t>Servicio de actuaciones de mejora del medio urbano, conservación y matenimiento de fachadas en los edificios de SS de los Reyes</t>
  </si>
  <si>
    <t>Urbanismo</t>
  </si>
  <si>
    <t>JGL 29/03/22</t>
  </si>
  <si>
    <t xml:space="preserve"> 2022/3376 07/07/22</t>
  </si>
  <si>
    <t>New samper, SL</t>
  </si>
  <si>
    <t>B84290402</t>
  </si>
  <si>
    <t>Servicio de redacción de Proyecto, Dirección Facultativa, y coordinación de seguridad y salud para las obras construcción de complejo playa y patín en Dehesa Vieja</t>
  </si>
  <si>
    <t>Res 2022/2504 de 25 de mayo</t>
  </si>
  <si>
    <t>Res 2022/4665 de 3 de octubre</t>
  </si>
  <si>
    <t>Aliarq Arquitectos, S.L.P</t>
  </si>
  <si>
    <t>B85476455</t>
  </si>
  <si>
    <t>Fecha acta comienzo</t>
  </si>
  <si>
    <t>05/22</t>
  </si>
  <si>
    <t>Servicio de Elaboración de Estudio de capacidad de resistencia del forjado de cubierta de cuatro aparcamientos municipales</t>
  </si>
  <si>
    <t xml:space="preserve">06/22 L1 </t>
  </si>
  <si>
    <t>Servicio de redacción de proyectos para justificar, definir, programar y valorar obras, así como proyectos técnicos relacionados con suministros e instalaciones de otras actuaciones en el ámbito de mejora de zonas verdes municipales y otros espacios libres de San Sebastián de los Reyes</t>
  </si>
  <si>
    <t>06/22 L4</t>
  </si>
  <si>
    <t>06/22 L2</t>
  </si>
  <si>
    <t>06/22 L3</t>
  </si>
  <si>
    <t>06/22 L5</t>
  </si>
  <si>
    <t>12/22 L1</t>
  </si>
  <si>
    <t>Mantenimiento, conservación, reparación y mejora de la eficiencia energética de las instalciones térmicas, eléctricas e instalaciones de proteccijn contra incendios de los ed. Públicos municipales y CEI</t>
  </si>
  <si>
    <t>12/22 L2</t>
  </si>
  <si>
    <t>14/22</t>
  </si>
  <si>
    <t>Obras de remodelación de Pabellón y pista polideportiva de CEIP Valvanera</t>
  </si>
  <si>
    <t>15/22</t>
  </si>
  <si>
    <t>Servicio de atención al público en sábados y apoyo en horario de tarde en las Bibliotecas Municipales de San Sebastián de los Reyes</t>
  </si>
  <si>
    <t>16/22</t>
  </si>
  <si>
    <t>Servicio de realización de las actividades propias de los Servicios de Prevención Ajeno en las especialidades de Vigilancia de la Salud y de Higiene Industrial</t>
  </si>
  <si>
    <t>20/22</t>
  </si>
  <si>
    <t xml:space="preserve">Servicios Postales de admisión, clasificación, tratamiento, curso, transporte, distribución y entrega en el domicilio del destinatario de los envíos postales  generados por el Ayuntamiento de San Sebastián de los Reyes </t>
  </si>
  <si>
    <t>Asuntos Generales</t>
  </si>
  <si>
    <t>21/22</t>
  </si>
  <si>
    <t>Suministro de productos de limpieza, aseo e higiene personal con destino a distintas secciones del Ayto. de San Sebastian de los Reyes</t>
  </si>
  <si>
    <t>22/22</t>
  </si>
  <si>
    <t>Servicio de telefonía fija para el ayuntamiento de SS de los Reyes</t>
  </si>
  <si>
    <t>23/22</t>
  </si>
  <si>
    <t>adquisición de una ambulancia tipo B con destino a Protección Civil</t>
  </si>
  <si>
    <t>Protección Civil</t>
  </si>
  <si>
    <t>24/22 L1</t>
  </si>
  <si>
    <t>Prestamo presupuestario para financiaciónd e inversiones del presupuesto municipal 2022, concertable a interés fijo</t>
  </si>
  <si>
    <t>Privado</t>
  </si>
  <si>
    <t>Negociado C/P</t>
  </si>
  <si>
    <t xml:space="preserve">24/22 L2 </t>
  </si>
  <si>
    <t>24/22 L3</t>
  </si>
  <si>
    <t>24/22 L4</t>
  </si>
  <si>
    <t>27/22</t>
  </si>
  <si>
    <t>Contrato de suministro ,configuración e implantación de una aplicación informática (software) para la gestión integrada en el cementerio municipal.</t>
  </si>
  <si>
    <t>28/22</t>
  </si>
  <si>
    <t>Servicio de transporte discrecional en autocar con conductor</t>
  </si>
  <si>
    <t>29/22</t>
  </si>
  <si>
    <t>Obras de mantenimiento y arreglos de caminos rurales en SS de los Reyes</t>
  </si>
  <si>
    <t>Medio Ambiente</t>
  </si>
  <si>
    <t>31/22</t>
  </si>
  <si>
    <t>Adquisición de 200 ejemplares del libro "Esa llave ya nieve" de Guadalupe Grande Aguirre.</t>
  </si>
  <si>
    <t>33/22</t>
  </si>
  <si>
    <t>suministro de libros para bibliotecas</t>
  </si>
  <si>
    <t>34/22 L 2</t>
  </si>
  <si>
    <t>Suministro de equipos y licencias, suministro de monitores para PC, LOTE 2</t>
  </si>
  <si>
    <t>34/22 L1</t>
  </si>
  <si>
    <t>Suministro de equipos y licencias, suministro de monitores para PC, LOTE 1</t>
  </si>
  <si>
    <t>35/22</t>
  </si>
  <si>
    <t>Servicio de cobertura de seguro colectivo de vida e incapacidad para todos los empleados públicos (personal electo con o sin relación laboral, personal funcionario, interino, laboral y personal eventual</t>
  </si>
  <si>
    <t>37/22</t>
  </si>
  <si>
    <t>Servicio de diseño, impresión y distribución de la Agenda Cultural</t>
  </si>
  <si>
    <t>38/22</t>
  </si>
  <si>
    <t>Servicio de organización del evento Feria de las Asociaciones</t>
  </si>
  <si>
    <t>Participación Ciudadana</t>
  </si>
  <si>
    <t>39/22 L 1</t>
  </si>
  <si>
    <t>Prestación de los trabajos de transporte, montaje, mantenimiento, cierre, apertura, desmontaje, transporte y almacenamiento del vallado del encierro de propiedad municipal, así como el alquiler, montaje, movimiento, desmontaje, control de accesos y limpieza de gradas para el público en el recorrido del mismo.</t>
  </si>
  <si>
    <t>39/22 L 2</t>
  </si>
  <si>
    <t>40/22 L1</t>
  </si>
  <si>
    <t>servicio de redacción de proyectos, dirección facultativa y coordinación de seguridad y salud de las obras de mejora del firme en la Urbanización Fuente del Fresno, Urbanización La Granjilla, Avenida Puente Cultural y tramo norte del Paseo Europa en San Sebastián de los Reyes</t>
  </si>
  <si>
    <t>40/22 L2</t>
  </si>
  <si>
    <t>41/22</t>
  </si>
  <si>
    <t>Servicio de mantenimiento de las aplicaciones relacionadas con la gestión tributaria del ayuntamiento de SS de los Reyes</t>
  </si>
  <si>
    <t>43/22 L1</t>
  </si>
  <si>
    <t>“Redacción de proyectos, dirección facultativa y coordinación de seguridad y salud de las obras de mejora del firme en el casco urbano central (Fase 1) y los barrios de Moscatelares y La Hoya de San Sebastián de los Reyes”</t>
  </si>
  <si>
    <t>43/22 L2</t>
  </si>
  <si>
    <t>urbanismo</t>
  </si>
  <si>
    <t>44/22 L1</t>
  </si>
  <si>
    <t>Obras de reforma de las salas de calderas con sustitución  de gasóleo por gas natural en tres CEIP</t>
  </si>
  <si>
    <t>44/22 L2</t>
  </si>
  <si>
    <t>44/22 L3</t>
  </si>
  <si>
    <t>47/22</t>
  </si>
  <si>
    <t>Servicio de redacción de proyectos, dirección facultativa y cooordinación de seguidad y saludde las obras de la calle Real de SS de los Reyes</t>
  </si>
  <si>
    <t>48/22</t>
  </si>
  <si>
    <t>Suministro de equipamiento técnico de iluminación, sonido y almacenaje para el teatro auditorio Adolfo Marsillach</t>
  </si>
  <si>
    <t>50/22</t>
  </si>
  <si>
    <t>servicio de organización de espectáculos
culturales, lúdicos, musicales e infantiles, así como la atención de la Oficina de Promoción
Turística y la realización de una campaña promocional de las Fiestas del Stmo. Cristo de los
Remedios de 2022</t>
  </si>
  <si>
    <t>51/22</t>
  </si>
  <si>
    <t>Suministro para la renovación de la licencia de aplicación OTRS Gold</t>
  </si>
  <si>
    <t>52/22 L1</t>
  </si>
  <si>
    <t>Prestación  de espectáculo musical el día 27 de agosto de 2022 a cargo de Demarco Flamenco en el Anfiteatro del Parque de la Marina de SS de los Reyes</t>
  </si>
  <si>
    <t>52/22 L2</t>
  </si>
  <si>
    <t>Prestación  de espectáculo musical el día 29 de agosto de 2022 a cargo de India Martinez en el Anfiteatro del Parque de la Marina de SS de los Reyes</t>
  </si>
  <si>
    <t>52/22 L3</t>
  </si>
  <si>
    <t>Prestación  de espectáculo musical el día 30 de agosto de 2022 a cargo de Omar Montes en el Anfiteatro del Parque de la Marina de SS de los Reyes</t>
  </si>
  <si>
    <t>52/22 L4</t>
  </si>
  <si>
    <t>Prestación  de espectáculo musical el día 1 de septiembre de 2022 a cargo de Dancetería en el Anfiteatro del Parque de la Marina de SS de los Reyes</t>
  </si>
  <si>
    <t>52/22 L5</t>
  </si>
  <si>
    <t>Prestación  de espectáculo musical el día 3 de septiembre de 2022 a cargo de Ana Mena en el Anfiteatro del Parque de la Marina de SS de los Reyes</t>
  </si>
  <si>
    <t>55/22</t>
  </si>
  <si>
    <t>Seguro de festejos taurinos durante el ciclo festivo del Santísimo Cristo de los Remedios 2022</t>
  </si>
  <si>
    <t>58/22</t>
  </si>
  <si>
    <t>"Servicio de redacción de proyecto de reparación del cauce de los arroyos de Valconejero y Quiñones de San Sebastián de los Reyes, cofinanciado por la UE con cargo al FEDER.</t>
  </si>
  <si>
    <t>60/22</t>
  </si>
  <si>
    <t>Acuerdo marco para la adquisición de mobiliario y enseres.</t>
  </si>
  <si>
    <t>Contratación</t>
  </si>
  <si>
    <t>61/22</t>
  </si>
  <si>
    <t xml:space="preserve">Uso del dominio público local, con carácter privativo, en régimen de autorización administrativa, mediante la instalación de atracciones de feria, casetas de tiro, restauración, variantes, y ambulantes en el Recinto Ferial y espacios aledaños </t>
  </si>
  <si>
    <t>65/22 L2</t>
  </si>
  <si>
    <t>Servicios de mantenimiento básico y reparación de averías de los vehículos que forman parte del parque móvil municipal propiedad del ayuntamiento de SS de los Reyes, lote 2 motocicletas</t>
  </si>
  <si>
    <t>66/22</t>
  </si>
  <si>
    <t>Suministro de material relacionado con funciones de tráfico, vallas peatonales, señalización temporal, señalización de control policial, balizamiento, para controles realizados por la policía local.</t>
  </si>
  <si>
    <t>69/22 L1</t>
  </si>
  <si>
    <t>Suministro de mobiliario del SAC</t>
  </si>
  <si>
    <t>69/22 L2</t>
  </si>
  <si>
    <t>69/22 L3</t>
  </si>
  <si>
    <t>73/22</t>
  </si>
  <si>
    <t>Servicio de docencia de la escuela de animación y educaión infantil y juvenil en el tiempo libre de SS de los Reyes</t>
  </si>
  <si>
    <t>75/22</t>
  </si>
  <si>
    <t>Suministro, montaje y mantenimiento de las infraestructuras feriales de Sansestock durante 2022</t>
  </si>
  <si>
    <t>Urgente</t>
  </si>
  <si>
    <t>78/22</t>
  </si>
  <si>
    <t>Módulos sanitarios fiestas Cristo de los Remedios</t>
  </si>
  <si>
    <t>81/22</t>
  </si>
  <si>
    <t xml:space="preserve">Servicio de gestión de las actividades multiculturales 2022 </t>
  </si>
  <si>
    <t>83/22</t>
  </si>
  <si>
    <t>Suministro e instalación de arcos de seguridad y equipamiento auxiliar con destino a las bibliotecas municipales.</t>
  </si>
  <si>
    <t>84/22</t>
  </si>
  <si>
    <t>"servicio de diseño, decoración y mejora de las instalaciones de la Bebeteca de la Biblioteca Municipal Marcos Ana de San Sebastián de los Reyes"</t>
  </si>
  <si>
    <t>85/22</t>
  </si>
  <si>
    <t>Servicios de alquiler, montaje y desmontaje de las carpas de asociaciones en los aledaños del recinto ferial durante las fiestas del Santísimo Cristo de los Remedios,</t>
  </si>
  <si>
    <t>97/22 Lote 3</t>
  </si>
  <si>
    <t>Suministro de material deportivo y para la motricidad, equipamiento y mobiliario, material didáctico y material audiovisual de la delegación de infancia del ayto</t>
  </si>
  <si>
    <t>108/22</t>
  </si>
  <si>
    <t>Servicio de Alquiler de carrozas de fantasía, vestuario y medios técnicos necesarios para el desarrollo de la cabalgata de Reyes Magos 2023</t>
  </si>
  <si>
    <t>116/22</t>
  </si>
  <si>
    <t xml:space="preserve">Suministro de caramelos para cabalgata de reyes </t>
  </si>
  <si>
    <t>117/22</t>
  </si>
  <si>
    <t>Suministro, impresión encuadernación, y retractilado de los calendarios de 2023</t>
  </si>
  <si>
    <t>90/22 L1</t>
  </si>
  <si>
    <t>Suministro de licencias y equipamiento infromático ( Licencias Microsoft 365)</t>
  </si>
  <si>
    <t>90/22 L5</t>
  </si>
  <si>
    <t>Suministro de licencias y equipamiento infromático (herramienta gestión remota TI)</t>
  </si>
  <si>
    <t>102/22</t>
  </si>
  <si>
    <t>Servicio de asistencia técnica en espectáculos y actividades culturales. TAM</t>
  </si>
  <si>
    <t>82/22 L 1</t>
  </si>
  <si>
    <t>Obra de construción de cubiertas fotovoltaicaspara cubricio pistas escolares en los CEIP Principe Felipe</t>
  </si>
  <si>
    <t>82/22 L 2</t>
  </si>
  <si>
    <t>Obra de construción de cubiertas fotovoltaicaspara cubricio pistas escolares en los CEIP  Miguel Delibes</t>
  </si>
  <si>
    <t>Res 2022/2344 del 17 de mayo</t>
  </si>
  <si>
    <t>JGL del 13 de septiembre de 2022</t>
  </si>
  <si>
    <t>JGL del 12/04/2022</t>
  </si>
  <si>
    <t xml:space="preserve">Res 2022/3918 del 12 de agosto
</t>
  </si>
  <si>
    <t>Res 2022/2917 de 10 de junio</t>
  </si>
  <si>
    <t>Res 2022/3999 de 19 de agosto</t>
  </si>
  <si>
    <t>Res 2022/2178 de 9 de mayo</t>
  </si>
  <si>
    <t>Res 2022/3252 de 29 junio</t>
  </si>
  <si>
    <t>Res 2022/2137 06/05/2022</t>
  </si>
  <si>
    <t>Res 2022/3641 de 26/07/2022</t>
  </si>
  <si>
    <t>Res 2022/2502 25/05/22</t>
  </si>
  <si>
    <t>Res 2022/3947 de 17 de agosto</t>
  </si>
  <si>
    <t>JGL 03/05/2022</t>
  </si>
  <si>
    <t>Res 2022/3511 del 14 de Julio</t>
  </si>
  <si>
    <t>JGL 19/04/2022</t>
  </si>
  <si>
    <t xml:space="preserve">Res  2022/3548 del 15 de julio
</t>
  </si>
  <si>
    <t>Res 2022/2261 12/05/22</t>
  </si>
  <si>
    <t>Res 2022/3463 12/07/2022</t>
  </si>
  <si>
    <t>JGL 28/06/2022</t>
  </si>
  <si>
    <t>JGL 18/10/2022</t>
  </si>
  <si>
    <t>2022/2668 de 01/06/2022</t>
  </si>
  <si>
    <t>Res 2022/4659 de 03/10/2022</t>
  </si>
  <si>
    <t>JGL 04/05/2022</t>
  </si>
  <si>
    <t>JGL 20/07/2022</t>
  </si>
  <si>
    <t>Res 2022/2801 de 7 de junio</t>
  </si>
  <si>
    <t>Res 2022/4031 de 22 de agosto</t>
  </si>
  <si>
    <t>Res 2022/3048 de 16 de Junio</t>
  </si>
  <si>
    <t>Res 2022/3797 de 4 de Agosto</t>
  </si>
  <si>
    <t>Res 2022/2501 de 25 de mayo</t>
  </si>
  <si>
    <t>Res 2022/3598 de 21 de julio</t>
  </si>
  <si>
    <t>Res 2022/2669 de 1 de junio</t>
  </si>
  <si>
    <t>res 2022/3822 de 5 de agosto</t>
  </si>
  <si>
    <t>res 2022/4008 de 19 de agosto de 2022</t>
  </si>
  <si>
    <t>JGL de 14/06/2022</t>
  </si>
  <si>
    <t>JGL del 5/10/2022</t>
  </si>
  <si>
    <t>Res 2022/3027 de 15 de junio</t>
  </si>
  <si>
    <t>Res 2022/4058 de 23 de agosto</t>
  </si>
  <si>
    <t>Res 2022/2441 de 20 de mayo</t>
  </si>
  <si>
    <t>Res  2022/3464 de 12 de julio</t>
  </si>
  <si>
    <t>Res 2022/2400 del 19 de mayo</t>
  </si>
  <si>
    <t>JGL 13/07/2022</t>
  </si>
  <si>
    <t>RES 2022/3465 del 12/07/2022</t>
  </si>
  <si>
    <t>RES 2022/3465 DEL 12/07/2022</t>
  </si>
  <si>
    <t>Res 2022/2736 de 3 de junio</t>
  </si>
  <si>
    <t>Res  2022/4582 de 27 de septiembre</t>
  </si>
  <si>
    <t>error en plataforma, no se publicó</t>
  </si>
  <si>
    <t>Res 2022/2867 de 9 de junio</t>
  </si>
  <si>
    <t>Res 2022/3998 de 19 de agosto</t>
  </si>
  <si>
    <t>Res  2022/3166 de 23 de junio</t>
  </si>
  <si>
    <t>Res 2022/4195 de 5 de septiembre</t>
  </si>
  <si>
    <t>Res 2022/3176 de 27 de junio</t>
  </si>
  <si>
    <t>Res 2022/4333
de 12 septiembre</t>
  </si>
  <si>
    <t>Res 2022/3799 de 4 de agosto</t>
  </si>
  <si>
    <t>Res 2022/4746 del 10 de octubre</t>
  </si>
  <si>
    <t>JGL 27/07/2022</t>
  </si>
  <si>
    <t>Res 2022/3489 de 13 de julio</t>
  </si>
  <si>
    <t>Res 2022/5246 de 8 de noviembre</t>
  </si>
  <si>
    <t>2022/3279 de 30 de junio</t>
  </si>
  <si>
    <t xml:space="preserve">Res 2022/3800 de 4 de agosto
</t>
  </si>
  <si>
    <t>Res 2022/3280 de 30 de Junio</t>
  </si>
  <si>
    <t>Res 2022/3821 de 5 de agosto</t>
  </si>
  <si>
    <t>Res 2022/3222 de 28 de junio</t>
  </si>
  <si>
    <t>Res 2022/4335 de 12 de septiembre</t>
  </si>
  <si>
    <t>Res 2022/4295 de 08/19/2022</t>
  </si>
  <si>
    <t>Res 2022/5717de 01/12/2022</t>
  </si>
  <si>
    <t>JGL de 06/07/2022</t>
  </si>
  <si>
    <t>Res 2022/3971 de 28/06/2022</t>
  </si>
  <si>
    <t xml:space="preserve"> 2022/3766 de 3 de agosto </t>
  </si>
  <si>
    <t xml:space="preserve">2022/5241 de 8 de noviembre
</t>
  </si>
  <si>
    <t>2022/3827 de 5 de agosto</t>
  </si>
  <si>
    <t>2022/4793 de 11/10/2022</t>
  </si>
  <si>
    <t>Res 2022/4197 de 5/09/2022</t>
  </si>
  <si>
    <t>Res 2022/5302 de 10/11/2022</t>
  </si>
  <si>
    <t>Res 2022/4279 de 7 de septiembre</t>
  </si>
  <si>
    <t>Res 2022/5567 de 24 de noviembre</t>
  </si>
  <si>
    <t>2022/3933 de 12 de agosto</t>
  </si>
  <si>
    <t>2022/4547 de 23 de septiembre</t>
  </si>
  <si>
    <t xml:space="preserve"> 2022/3826 de 5 agosto</t>
  </si>
  <si>
    <t>Res 2022/4074 de 24 de agosto</t>
  </si>
  <si>
    <t>2022/3847 de 8 de agosto</t>
  </si>
  <si>
    <t>Res 2022/4215 de 5 de septiembre</t>
  </si>
  <si>
    <t>Res 2022/4301 de 09/09/2022</t>
  </si>
  <si>
    <t>Res 2022/5323 de 10/11/2022</t>
  </si>
  <si>
    <t>Res 2022/4311 de 9 de septiembre de 2022</t>
  </si>
  <si>
    <t>Res 2022/5129 de 3 de noviembre de 2022</t>
  </si>
  <si>
    <t>2022/3891 de 10 agosto</t>
  </si>
  <si>
    <t>Res 2022/4073 de 24 agosto</t>
  </si>
  <si>
    <t>Res 2022/5096 de 2 de noviembre</t>
  </si>
  <si>
    <t>Res 2022/6022 de 27 de diciembre</t>
  </si>
  <si>
    <t>Res 2022/5132 de 3 de noviembre</t>
  </si>
  <si>
    <t>Res 2022/5810 de 12 de diciembre</t>
  </si>
  <si>
    <t>Res 2022/5699 de 30 de noviembre</t>
  </si>
  <si>
    <t>Res 2022/6070 de 29 de diciembre</t>
  </si>
  <si>
    <t>Res 2022/5710 de 1de diciembre</t>
  </si>
  <si>
    <t>Res 2022/6035 de 27 de diciembre</t>
  </si>
  <si>
    <t>Res 2022/4197 de 5 de septiembre</t>
  </si>
  <si>
    <t>Res 2022/5302 de 10 de noviembre</t>
  </si>
  <si>
    <t>Res 2022/4910 de 20 octubre de 2022</t>
  </si>
  <si>
    <t>Res 2022/5517 de 22 de noviembre de 2022</t>
  </si>
  <si>
    <t>Res 2022/4282 de 7 de septiembre de 2022</t>
  </si>
  <si>
    <t>Res 2022/5702 de 30 noviembre de 2022</t>
  </si>
  <si>
    <t>Res 2022/3639 de 26 de julio</t>
  </si>
  <si>
    <t>Centro de Estudios y Materiales y Control de Obra, S.A. (CEMOSA)</t>
  </si>
  <si>
    <t>A29021334</t>
  </si>
  <si>
    <t>IMASA ASESORES, S.L.</t>
  </si>
  <si>
    <t>B84998608</t>
  </si>
  <si>
    <t>3 meses y medio</t>
  </si>
  <si>
    <t xml:space="preserve"> 5 meses y medio</t>
  </si>
  <si>
    <t xml:space="preserve"> 25/03/2023</t>
  </si>
  <si>
    <t>TREEBECA SERVICIOS INTEGRALES DE INGENIERÍA, S.L.</t>
  </si>
  <si>
    <t>B88595558</t>
  </si>
  <si>
    <t>7 meses y medio</t>
  </si>
  <si>
    <t>6 meses y medio</t>
  </si>
  <si>
    <t xml:space="preserve"> 25/04/2023</t>
  </si>
  <si>
    <t>CONURMA INGENIEROS CONSULTORES, S.L.</t>
  </si>
  <si>
    <t>B81040503</t>
  </si>
  <si>
    <t>1 mes y medio</t>
  </si>
  <si>
    <t>Serveo servicios SA</t>
  </si>
  <si>
    <t>A80241789</t>
  </si>
  <si>
    <t>3 AÑOS</t>
  </si>
  <si>
    <t>PRECIO: RESULTADO DE SUMA DE CANON + MEDICION</t>
  </si>
  <si>
    <t>Comsa service facility management, SA</t>
  </si>
  <si>
    <t>A60470127</t>
  </si>
  <si>
    <t>Francisco Medina Abenzoa</t>
  </si>
  <si>
    <t>37744895D</t>
  </si>
  <si>
    <t>7 meses</t>
  </si>
  <si>
    <t>Printes Security Advice, SL.</t>
  </si>
  <si>
    <t>B32462491</t>
  </si>
  <si>
    <t xml:space="preserve">1 año </t>
  </si>
  <si>
    <t>ayudante biblioteca: 19,97€ (iva incluido); auxiliar biblioteca 16,60€ (iva incluido); conserje: 15,61€ (iva incluido)</t>
  </si>
  <si>
    <t>QUIRON PREVENCIÓN, S.L.</t>
  </si>
  <si>
    <t>B64076482</t>
  </si>
  <si>
    <t>Sociedad Estatal Correos y Telégrafos S.A., S.M.E</t>
  </si>
  <si>
    <t xml:space="preserve">A83052407 </t>
  </si>
  <si>
    <t>EURODEL HARPAS, S.L.</t>
  </si>
  <si>
    <t>B79033700</t>
  </si>
  <si>
    <t>adenda firmada el 27/07/2022 relativa al inicio del plazo, siendo el inicio el día 19/10</t>
  </si>
  <si>
    <t>VODAFONE ESPAÑA S.A</t>
  </si>
  <si>
    <t>A80907397</t>
  </si>
  <si>
    <t>Transforma 21 S.L.</t>
  </si>
  <si>
    <t>entrega de la embulancia 14 días después de la firma</t>
  </si>
  <si>
    <t>Euro caja Rural, sociedad coop de crédito</t>
  </si>
  <si>
    <t>F45003993</t>
  </si>
  <si>
    <t>Tipo de interés fijo al 2,49%-plazo 15 años-2 años de carencia</t>
  </si>
  <si>
    <t>15 años
(2 añosde carencia y 13 de amortización)</t>
  </si>
  <si>
    <t>Unicaja Banco, SA</t>
  </si>
  <si>
    <t>A93139053</t>
  </si>
  <si>
    <t>Tipo de interés fijo 2,26% - plazo 15 años-2 años carencia-exenta comisiones</t>
  </si>
  <si>
    <t>Caja Rural de Granada, SCC</t>
  </si>
  <si>
    <t>F18009274</t>
  </si>
  <si>
    <t>Tipo interés fijo anual 2,585%</t>
  </si>
  <si>
    <t>BANCANTI, Inversiones y Servicios, SL</t>
  </si>
  <si>
    <t>B62063607</t>
  </si>
  <si>
    <t>Contrato con duración de 2 aós, , la implantación y puesta en marcha se realizará a lo largo de 2 meses,</t>
  </si>
  <si>
    <t>SANFIZ, S.L.U.</t>
  </si>
  <si>
    <t>P2813400E</t>
  </si>
  <si>
    <t>sobre los precios unitarios de los servicios (PCAP) se aplicará una baja lineal equivalente al 25%</t>
  </si>
  <si>
    <t>Auxiliar de Obras VD S.L</t>
  </si>
  <si>
    <t>B45235736</t>
  </si>
  <si>
    <t>Techo máximo de gasto</t>
  </si>
  <si>
    <t>Alkibla Proyectos Culturales S.L.</t>
  </si>
  <si>
    <t>B31469943</t>
  </si>
  <si>
    <t>precio unitario por ejemplar, 24,04€ y un IVA de 0,96€</t>
  </si>
  <si>
    <t>Espasa Calpe S.A.</t>
  </si>
  <si>
    <t>17 meses</t>
  </si>
  <si>
    <t>ESOJ SISTEMAS, S.L.</t>
  </si>
  <si>
    <t>B91670794</t>
  </si>
  <si>
    <t>45 días a partir de la firma del contrato</t>
  </si>
  <si>
    <t>precio unitario de 158,40€ y un IVA de 33,26€</t>
  </si>
  <si>
    <t>DISPROIN LEVANTE, S.L.</t>
  </si>
  <si>
    <t>B465899420</t>
  </si>
  <si>
    <t>30 días a partir de la firma del contrato</t>
  </si>
  <si>
    <t>precio unitario de 60,16€ y un IVA de 12,63€</t>
  </si>
  <si>
    <t>GENERALI ESPAÑA, S.A. DE SEGUROS Y REASEGUROS</t>
  </si>
  <si>
    <t>A28007268</t>
  </si>
  <si>
    <t>Editorial Mic, S.L.</t>
  </si>
  <si>
    <t>B24301871</t>
  </si>
  <si>
    <t>Merino y merino SL</t>
  </si>
  <si>
    <t>1 día</t>
  </si>
  <si>
    <t>1'</t>
  </si>
  <si>
    <t>NEW SAMPER, S.L.</t>
  </si>
  <si>
    <t>2 años (fiestas)</t>
  </si>
  <si>
    <t>Innovación y Desarrollo de Estudios Sostenibles S.L</t>
  </si>
  <si>
    <t xml:space="preserve">B-85818359 </t>
  </si>
  <si>
    <t>T-Systems Ibérica</t>
  </si>
  <si>
    <t>A81608077</t>
  </si>
  <si>
    <t>Innovación y Desarrollo de Estudios Sostenibles, SL</t>
  </si>
  <si>
    <t>B85818359</t>
  </si>
  <si>
    <t>Curva Ingenieros SLU</t>
  </si>
  <si>
    <t>B85028991</t>
  </si>
  <si>
    <t>Ferrovial Construcción, SA</t>
  </si>
  <si>
    <t>Saveffi Solutions, SL</t>
  </si>
  <si>
    <t>B85432250</t>
  </si>
  <si>
    <t>Ingenieria Básica de Obras y Proyectos, SL</t>
  </si>
  <si>
    <t>B79385035</t>
  </si>
  <si>
    <t>ver PCAP</t>
  </si>
  <si>
    <t>Genuix Audio, S.L.</t>
  </si>
  <si>
    <t>B92991496</t>
  </si>
  <si>
    <t>30 días naturales a partir de fecha de firma</t>
  </si>
  <si>
    <t>INFRAESTRUCTURA Y DESARROLLO DE ESPECTACULOS Y ACONTECIMIENTOS, S.L. (IDEA)</t>
  </si>
  <si>
    <t>B83416313</t>
  </si>
  <si>
    <t>Singular People, SL</t>
  </si>
  <si>
    <t>B86978988</t>
  </si>
  <si>
    <t>2</t>
  </si>
  <si>
    <t>Producciones Musicales Get In, SL.</t>
  </si>
  <si>
    <t>B20981593</t>
  </si>
  <si>
    <t>Treinta y tres producciones Management, SL</t>
  </si>
  <si>
    <t>B86726007</t>
  </si>
  <si>
    <t>Zamara Music, SL</t>
  </si>
  <si>
    <t>B87274148</t>
  </si>
  <si>
    <t>Hook Management, SL</t>
  </si>
  <si>
    <t>B79898037</t>
  </si>
  <si>
    <t>Clever Music, SL</t>
  </si>
  <si>
    <t>B85269397</t>
  </si>
  <si>
    <t>Asegur Progress Correduría de Seguros, S.L.</t>
  </si>
  <si>
    <t>B86222692</t>
  </si>
  <si>
    <t>9 días</t>
  </si>
  <si>
    <t>SYNCONSULT, S.L.</t>
  </si>
  <si>
    <t>B28363083</t>
  </si>
  <si>
    <t>2 Meses y medio</t>
  </si>
  <si>
    <t>Demoestudio Madrid SL</t>
  </si>
  <si>
    <t>B85776276</t>
  </si>
  <si>
    <t>European Fairs Attractions sl</t>
  </si>
  <si>
    <t>B88544390</t>
  </si>
  <si>
    <t>1 semana</t>
  </si>
  <si>
    <t>Fechas para 2022 del 27/08 al 04/09/2022 y para el 2023 del 26/08 al 03/09/2023</t>
  </si>
  <si>
    <t>Vito Motor, SL</t>
  </si>
  <si>
    <t>B84581594</t>
  </si>
  <si>
    <t>Desarrollo Empresarial Nebrija SL</t>
  </si>
  <si>
    <t>B65141855</t>
  </si>
  <si>
    <t>30 dias</t>
  </si>
  <si>
    <t>Geralvez Proyectos Contrac SL</t>
  </si>
  <si>
    <t xml:space="preserve">20 dias </t>
  </si>
  <si>
    <t>BCM Gestión de seervicios SL</t>
  </si>
  <si>
    <t>B29831112</t>
  </si>
  <si>
    <t>Río Producciones y servicios integrales</t>
  </si>
  <si>
    <t>18.890,55 €,</t>
  </si>
  <si>
    <t>4 días</t>
  </si>
  <si>
    <t>Prefabri, SL</t>
  </si>
  <si>
    <t>Culturia SL</t>
  </si>
  <si>
    <t>B88575766</t>
  </si>
  <si>
    <t>Identificacion Care SL</t>
  </si>
  <si>
    <t>2 dias</t>
  </si>
  <si>
    <t>Juan Vicente Sánchez López</t>
  </si>
  <si>
    <t>09293905L</t>
  </si>
  <si>
    <t>Plazo máximo hasta el 14 de noviembre</t>
  </si>
  <si>
    <t>Infraestructuras y Desarrollo de espectáculos y Acontecimientos S.L</t>
  </si>
  <si>
    <t>13 días</t>
  </si>
  <si>
    <t>Hermex Ibérica, S.L.</t>
  </si>
  <si>
    <t>B66629494</t>
  </si>
  <si>
    <t>30 días mínimo para la entrega</t>
  </si>
  <si>
    <t>IÑAKI BECERRA, S.L.</t>
  </si>
  <si>
    <t>B20591798</t>
  </si>
  <si>
    <t>17 días</t>
  </si>
  <si>
    <t>Golosinas Ramón, S.L.</t>
  </si>
  <si>
    <t>B81431090</t>
  </si>
  <si>
    <t>1 año (durante las fiestas navideñas)</t>
  </si>
  <si>
    <t>posible prorroga de un año</t>
  </si>
  <si>
    <t>Producciones Mic, SL</t>
  </si>
  <si>
    <t>5 dias</t>
  </si>
  <si>
    <t>IZERTIS SA</t>
  </si>
  <si>
    <t>A33845009</t>
  </si>
  <si>
    <t>Duración de 2 años</t>
  </si>
  <si>
    <t>EasyVista SLU</t>
  </si>
  <si>
    <t>B81267767</t>
  </si>
  <si>
    <t>VIDEO ENLACE EVENTOS SL</t>
  </si>
  <si>
    <t>B85965457</t>
  </si>
  <si>
    <t>IGUAR OBRAS SL</t>
  </si>
  <si>
    <t>Acta de replanteo fecha 27/01/2023</t>
  </si>
  <si>
    <t>el cómputo de plazo se iniciará desde el día siguiente a la fecha del acta de comptobación de replanteo</t>
  </si>
  <si>
    <t>104/21</t>
  </si>
  <si>
    <t>107/21</t>
  </si>
  <si>
    <t>111/21</t>
  </si>
  <si>
    <t>112/21</t>
  </si>
  <si>
    <t>117/21</t>
  </si>
  <si>
    <t>122/21</t>
  </si>
  <si>
    <t>Cultural Actex SL</t>
  </si>
  <si>
    <t xml:space="preserve">CON 68/18 </t>
  </si>
  <si>
    <t>Servicio de comedor y auxiliares domésticas en EEII, La Locomotora y Las Cumbres y de apoyo al profesorado y a las familias con niños con dificultades en el control de esfínteres. Tercera modificación</t>
  </si>
  <si>
    <t>7230€ IVA incluido</t>
  </si>
  <si>
    <t>CON 33/22</t>
  </si>
  <si>
    <t>"suministro de libros de las Bibliotecas Municipales de San Sebastián de los Reyes"</t>
  </si>
  <si>
    <t>11538,38 € IVA incluido</t>
  </si>
  <si>
    <t>Incrementar los fondos bibliográficos que serán
suministrados en esta anualidad, hasta el importe resultante de incorporar el importe
de la subvención otorgada que asciende a 11.538,38 €, IVA incluido</t>
  </si>
  <si>
    <t>Servicio de limpieza de centros escolares, edificios y dependencias municipales</t>
  </si>
  <si>
    <t>El incremento del precio del contrato es de 65.084,24 €/año, que representa un + 2,86 % del coste anual</t>
  </si>
  <si>
    <t xml:space="preserve">Se modifica el contrato de referencia para incrementar las horas de limpieza durante el curso 2022-23, de forma que se cumplan con las medidas higiénico-sanitarias marcadas por la Comunidad de Madrid, </t>
  </si>
  <si>
    <t>CON 63/21 L1</t>
  </si>
  <si>
    <t>Servicio de organización y difusión de eventos, L1</t>
  </si>
  <si>
    <t xml:space="preserve">Sin coste </t>
  </si>
  <si>
    <t>Modificar el contrato para adelantar el evento que debía de celebrarse en abril de 2023 a noviembre de 2022.</t>
  </si>
  <si>
    <t>CON 84/22</t>
  </si>
  <si>
    <t>“El contrato tendrá una duración desde la formalización del mismo hasta la entrega del diseño artístico, suministro e instalación y , como máximo hasta el 31 de diciembre de 2022</t>
  </si>
  <si>
    <t>CON 97/21 L3</t>
  </si>
  <si>
    <t>Servicios de seguros privados del ayuntamiento</t>
  </si>
  <si>
    <t>Incremento de las flotas de vehículos</t>
  </si>
  <si>
    <t>CON 97/21 L4</t>
  </si>
  <si>
    <t>Incremento del seguro de accidente para los alumnosque realizan cursosque organiza el ayuntamiento en el centro de formación</t>
  </si>
  <si>
    <t>CON 6/22 L5</t>
  </si>
  <si>
    <t>Servicio de redacción de proyectos para justificar, definir, programar y valorar obras así como proyectos técnicos relacionados con suministros e instalaciones de otras actuaciones en el ámbito de mejora de zonas verdes municipales y otros espacios libres de SSR: L5.</t>
  </si>
  <si>
    <t>Conceder la ampliación del periodo de ejecución del contrato por 38 días naturales a contar desde el 25 de noviembre de 2022, lo que supone ampliar el plazo de ejecución hasta el día 2 de enero de 2023</t>
  </si>
  <si>
    <t>CON 58/22</t>
  </si>
  <si>
    <t>Servicio de redacción de proyecto para la reparación del cauce de los Arroyos Valconejero y Quiñones del Ayto</t>
  </si>
  <si>
    <t>Conceder la ampliación del periodo de ejecución del contrato por 4 meses a contar desde el 11 de febrero de 2023, lo que supone ampliar el plazo de ejecución hasta el día 11 de junio de 2023.</t>
  </si>
  <si>
    <r>
      <t>La modificación incrementa el precio del contrato en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723 €/mes (IVA incluido), lo que supone 7.230 €, IVA incluido, si consideramos sus efectos desde el día 1 de octubre de 2022 hasta el 31 de julio de 2023.</t>
    </r>
  </si>
  <si>
    <t>Importes por tipo de contrato
Segundo semestre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</si>
</sst>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  <numFmt numFmtId="165" formatCode="#,##0.00\ &quot;€&quot;"/>
    <numFmt numFmtId="166" formatCode="dd/mm/yy;@"/>
    <numFmt numFmtId="167" formatCode="dd/mm/yyyy;@"/>
    <numFmt numFmtId="168" formatCode="_-* #,##0.00\ [$€-C0A]_-;\-* #,##0.00\ [$€-C0A]_-;_-* &quot;-&quot;??\ [$€-C0A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20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  <font>
      <sz val="8"/>
      <color theme="1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</font>
    <font>
      <sz val="10"/>
      <color theme="1"/>
      <name val="Arial"/>
    </font>
    <font>
      <sz val="11"/>
      <name val="Calibri"/>
      <family val="2"/>
    </font>
    <font>
      <sz val="9"/>
      <color indexed="8"/>
      <name val="Arial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44" fontId="7" fillId="5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9" borderId="1" xfId="0" applyFont="1" applyFill="1" applyBorder="1" applyAlignment="1">
      <alignment horizontal="center" vertical="center" wrapText="1"/>
    </xf>
    <xf numFmtId="43" fontId="3" fillId="2" borderId="1" xfId="7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horizontal="center" vertical="center" wrapText="1"/>
    </xf>
    <xf numFmtId="49" fontId="13" fillId="6" borderId="2" xfId="0" applyNumberFormat="1" applyFont="1" applyFill="1" applyBorder="1" applyAlignment="1">
      <alignment horizontal="center" vertical="center" wrapText="1"/>
    </xf>
    <xf numFmtId="49" fontId="13" fillId="6" borderId="7" xfId="0" applyNumberFormat="1" applyFont="1" applyFill="1" applyBorder="1" applyAlignment="1">
      <alignment horizontal="center" vertical="center" wrapText="1"/>
    </xf>
    <xf numFmtId="0" fontId="13" fillId="9" borderId="1" xfId="6" applyFont="1" applyFill="1" applyBorder="1" applyAlignment="1">
      <alignment horizontal="center" vertical="center" wrapText="1"/>
    </xf>
    <xf numFmtId="0" fontId="13" fillId="6" borderId="1" xfId="6" applyFont="1" applyFill="1" applyBorder="1" applyAlignment="1">
      <alignment horizontal="center" vertical="center" wrapText="1"/>
    </xf>
    <xf numFmtId="0" fontId="13" fillId="6" borderId="2" xfId="6" applyFont="1" applyFill="1" applyBorder="1" applyAlignment="1">
      <alignment horizontal="center" vertical="center" wrapText="1"/>
    </xf>
    <xf numFmtId="0" fontId="13" fillId="6" borderId="7" xfId="6" applyFont="1" applyFill="1" applyBorder="1" applyAlignment="1">
      <alignment horizontal="center" vertical="center" wrapText="1"/>
    </xf>
    <xf numFmtId="44" fontId="13" fillId="9" borderId="1" xfId="1" applyNumberFormat="1" applyFont="1" applyFill="1" applyBorder="1" applyAlignment="1">
      <alignment horizontal="center" vertical="center" wrapText="1"/>
    </xf>
    <xf numFmtId="44" fontId="13" fillId="6" borderId="1" xfId="1" applyNumberFormat="1" applyFont="1" applyFill="1" applyBorder="1" applyAlignment="1">
      <alignment horizontal="center" vertical="center" wrapText="1"/>
    </xf>
    <xf numFmtId="44" fontId="13" fillId="9" borderId="2" xfId="1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44" fontId="13" fillId="6" borderId="2" xfId="1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44" fontId="13" fillId="6" borderId="7" xfId="1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horizontal="center" vertical="center" wrapText="1"/>
    </xf>
    <xf numFmtId="44" fontId="3" fillId="6" borderId="9" xfId="3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 wrapText="1"/>
    </xf>
    <xf numFmtId="49" fontId="3" fillId="9" borderId="9" xfId="0" applyNumberFormat="1" applyFont="1" applyFill="1" applyBorder="1" applyAlignment="1">
      <alignment horizontal="center" vertical="center" wrapText="1"/>
    </xf>
    <xf numFmtId="0" fontId="3" fillId="6" borderId="9" xfId="6" applyNumberFormat="1" applyFont="1" applyFill="1" applyBorder="1" applyAlignment="1">
      <alignment horizontal="center" vertical="center" wrapText="1"/>
    </xf>
    <xf numFmtId="0" fontId="3" fillId="9" borderId="9" xfId="6" applyNumberFormat="1" applyFont="1" applyFill="1" applyBorder="1" applyAlignment="1">
      <alignment horizontal="center" vertical="center" wrapText="1"/>
    </xf>
    <xf numFmtId="0" fontId="5" fillId="9" borderId="9" xfId="6" applyNumberFormat="1" applyFont="1" applyFill="1" applyBorder="1" applyAlignment="1">
      <alignment horizontal="center" vertical="center" wrapText="1"/>
    </xf>
    <xf numFmtId="0" fontId="18" fillId="9" borderId="11" xfId="0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18" fillId="6" borderId="9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0" fontId="18" fillId="9" borderId="9" xfId="0" applyNumberFormat="1" applyFont="1" applyFill="1" applyBorder="1" applyAlignment="1">
      <alignment horizontal="center" vertical="center"/>
    </xf>
    <xf numFmtId="0" fontId="18" fillId="9" borderId="1" xfId="0" applyNumberFormat="1" applyFont="1" applyFill="1" applyBorder="1" applyAlignment="1">
      <alignment horizontal="center" vertical="center"/>
    </xf>
    <xf numFmtId="0" fontId="18" fillId="6" borderId="16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/>
    </xf>
    <xf numFmtId="0" fontId="3" fillId="6" borderId="7" xfId="6" applyNumberFormat="1" applyFont="1" applyFill="1" applyBorder="1" applyAlignment="1">
      <alignment horizontal="center" vertical="center" wrapText="1"/>
    </xf>
    <xf numFmtId="165" fontId="12" fillId="9" borderId="1" xfId="0" applyNumberFormat="1" applyFont="1" applyFill="1" applyBorder="1" applyAlignment="1">
      <alignment vertical="center"/>
    </xf>
    <xf numFmtId="0" fontId="3" fillId="9" borderId="7" xfId="6" applyNumberFormat="1" applyFont="1" applyFill="1" applyBorder="1" applyAlignment="1">
      <alignment horizontal="center" vertical="center" wrapText="1"/>
    </xf>
    <xf numFmtId="0" fontId="3" fillId="6" borderId="1" xfId="6" applyNumberFormat="1" applyFont="1" applyFill="1" applyBorder="1" applyAlignment="1">
      <alignment vertical="center" wrapText="1"/>
    </xf>
    <xf numFmtId="44" fontId="3" fillId="6" borderId="1" xfId="3" applyNumberFormat="1" applyFont="1" applyFill="1" applyBorder="1" applyAlignment="1">
      <alignment vertical="center" wrapText="1"/>
    </xf>
    <xf numFmtId="0" fontId="3" fillId="9" borderId="1" xfId="6" applyNumberFormat="1" applyFont="1" applyFill="1" applyBorder="1" applyAlignment="1">
      <alignment vertical="center" wrapText="1"/>
    </xf>
    <xf numFmtId="44" fontId="3" fillId="9" borderId="1" xfId="3" applyNumberFormat="1" applyFont="1" applyFill="1" applyBorder="1" applyAlignment="1">
      <alignment vertical="center" wrapText="1"/>
    </xf>
    <xf numFmtId="165" fontId="23" fillId="9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3" fillId="6" borderId="1" xfId="6" applyNumberFormat="1" applyFont="1" applyFill="1" applyBorder="1" applyAlignment="1">
      <alignment vertical="center"/>
    </xf>
    <xf numFmtId="8" fontId="3" fillId="6" borderId="1" xfId="3" applyNumberFormat="1" applyFont="1" applyFill="1" applyBorder="1" applyAlignment="1">
      <alignment vertical="center" wrapText="1"/>
    </xf>
    <xf numFmtId="0" fontId="3" fillId="9" borderId="1" xfId="6" applyNumberFormat="1" applyFont="1" applyFill="1" applyBorder="1" applyAlignment="1">
      <alignment vertical="center"/>
    </xf>
    <xf numFmtId="44" fontId="3" fillId="9" borderId="1" xfId="3" applyNumberFormat="1" applyFont="1" applyFill="1" applyBorder="1" applyAlignment="1">
      <alignment vertical="center"/>
    </xf>
    <xf numFmtId="44" fontId="3" fillId="6" borderId="1" xfId="3" applyNumberFormat="1" applyFont="1" applyFill="1" applyBorder="1" applyAlignment="1">
      <alignment vertical="center"/>
    </xf>
    <xf numFmtId="44" fontId="3" fillId="9" borderId="1" xfId="1" applyNumberFormat="1" applyFont="1" applyFill="1" applyBorder="1" applyAlignment="1">
      <alignment vertical="center"/>
    </xf>
    <xf numFmtId="4" fontId="3" fillId="9" borderId="1" xfId="6" applyNumberFormat="1" applyFont="1" applyFill="1" applyBorder="1" applyAlignment="1">
      <alignment vertical="center"/>
    </xf>
    <xf numFmtId="8" fontId="3" fillId="9" borderId="1" xfId="3" applyNumberFormat="1" applyFont="1" applyFill="1" applyBorder="1" applyAlignment="1">
      <alignment vertical="center" wrapText="1"/>
    </xf>
    <xf numFmtId="165" fontId="23" fillId="6" borderId="1" xfId="0" applyNumberFormat="1" applyFont="1" applyFill="1" applyBorder="1" applyAlignment="1">
      <alignment vertical="center"/>
    </xf>
    <xf numFmtId="0" fontId="5" fillId="9" borderId="1" xfId="6" applyNumberFormat="1" applyFont="1" applyFill="1" applyBorder="1" applyAlignment="1">
      <alignment vertical="center"/>
    </xf>
    <xf numFmtId="44" fontId="5" fillId="9" borderId="1" xfId="3" applyNumberFormat="1" applyFont="1" applyFill="1" applyBorder="1" applyAlignment="1">
      <alignment vertical="center"/>
    </xf>
    <xf numFmtId="165" fontId="18" fillId="6" borderId="1" xfId="0" applyNumberFormat="1" applyFont="1" applyFill="1" applyBorder="1" applyAlignment="1">
      <alignment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" fillId="9" borderId="7" xfId="6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68" fontId="7" fillId="0" borderId="6" xfId="0" applyNumberFormat="1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vertical="center" wrapText="1"/>
    </xf>
    <xf numFmtId="4" fontId="2" fillId="2" borderId="4" xfId="0" applyNumberFormat="1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6" applyFont="1" applyFill="1" applyBorder="1" applyAlignment="1" applyProtection="1">
      <alignment horizontal="center" vertical="center" wrapText="1"/>
    </xf>
    <xf numFmtId="165" fontId="3" fillId="0" borderId="2" xfId="6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6" applyFont="1" applyFill="1" applyBorder="1" applyAlignment="1" applyProtection="1">
      <alignment vertical="center" wrapText="1"/>
    </xf>
    <xf numFmtId="44" fontId="3" fillId="0" borderId="2" xfId="3" applyFont="1" applyFill="1" applyBorder="1" applyAlignment="1" applyProtection="1">
      <alignment vertical="center" wrapText="1"/>
    </xf>
    <xf numFmtId="166" fontId="3" fillId="0" borderId="2" xfId="6" applyNumberFormat="1" applyFont="1" applyFill="1" applyBorder="1" applyAlignment="1" applyProtection="1">
      <alignment horizontal="center" vertical="center" wrapText="1"/>
    </xf>
    <xf numFmtId="167" fontId="3" fillId="0" borderId="2" xfId="6" applyNumberFormat="1" applyFont="1" applyFill="1" applyBorder="1" applyAlignment="1" applyProtection="1">
      <alignment horizontal="center" vertical="center" wrapText="1"/>
    </xf>
    <xf numFmtId="167" fontId="3" fillId="0" borderId="2" xfId="6" applyNumberFormat="1" applyFont="1" applyFill="1" applyBorder="1" applyAlignment="1" applyProtection="1">
      <alignment vertical="center" wrapText="1"/>
    </xf>
    <xf numFmtId="0" fontId="3" fillId="0" borderId="10" xfId="6" applyFont="1" applyFill="1" applyBorder="1" applyAlignment="1" applyProtection="1">
      <alignment vertical="center" wrapText="1"/>
    </xf>
    <xf numFmtId="44" fontId="3" fillId="0" borderId="2" xfId="3" applyNumberFormat="1" applyFont="1" applyFill="1" applyBorder="1" applyAlignment="1" applyProtection="1">
      <alignment vertical="center" wrapText="1"/>
    </xf>
    <xf numFmtId="0" fontId="18" fillId="0" borderId="19" xfId="0" applyNumberFormat="1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vertical="center" wrapText="1"/>
    </xf>
    <xf numFmtId="0" fontId="3" fillId="0" borderId="2" xfId="6" applyFont="1" applyFill="1" applyBorder="1" applyAlignment="1" applyProtection="1">
      <alignment horizontal="center" vertical="center"/>
    </xf>
    <xf numFmtId="165" fontId="3" fillId="0" borderId="2" xfId="6" applyNumberFormat="1" applyFont="1" applyFill="1" applyBorder="1" applyAlignment="1" applyProtection="1">
      <alignment horizontal="center" vertical="center"/>
    </xf>
    <xf numFmtId="0" fontId="3" fillId="0" borderId="2" xfId="6" applyFont="1" applyFill="1" applyBorder="1" applyAlignment="1" applyProtection="1">
      <alignment vertical="center"/>
    </xf>
    <xf numFmtId="14" fontId="4" fillId="0" borderId="2" xfId="6" applyNumberFormat="1" applyFont="1" applyFill="1" applyBorder="1" applyAlignment="1" applyProtection="1">
      <alignment horizontal="center" vertical="center"/>
    </xf>
    <xf numFmtId="44" fontId="3" fillId="0" borderId="2" xfId="3" applyFont="1" applyFill="1" applyBorder="1" applyAlignment="1" applyProtection="1">
      <alignment vertical="center"/>
    </xf>
    <xf numFmtId="166" fontId="3" fillId="0" borderId="2" xfId="6" applyNumberFormat="1" applyFont="1" applyFill="1" applyBorder="1" applyAlignment="1" applyProtection="1">
      <alignment horizontal="center" vertical="center"/>
    </xf>
    <xf numFmtId="167" fontId="3" fillId="0" borderId="2" xfId="6" applyNumberFormat="1" applyFont="1" applyFill="1" applyBorder="1" applyAlignment="1" applyProtection="1">
      <alignment horizontal="center" vertical="center"/>
    </xf>
    <xf numFmtId="14" fontId="3" fillId="0" borderId="2" xfId="6" applyNumberFormat="1" applyFont="1" applyFill="1" applyBorder="1" applyAlignment="1" applyProtection="1">
      <alignment horizontal="center" vertical="center"/>
    </xf>
    <xf numFmtId="167" fontId="3" fillId="0" borderId="2" xfId="6" applyNumberFormat="1" applyFont="1" applyFill="1" applyBorder="1" applyAlignment="1" applyProtection="1">
      <alignment vertical="center"/>
    </xf>
    <xf numFmtId="0" fontId="3" fillId="0" borderId="10" xfId="6" applyFont="1" applyFill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14" fontId="3" fillId="0" borderId="2" xfId="6" applyNumberFormat="1" applyFont="1" applyFill="1" applyBorder="1" applyAlignment="1" applyProtection="1">
      <alignment vertical="center" wrapText="1"/>
    </xf>
    <xf numFmtId="14" fontId="4" fillId="0" borderId="2" xfId="6" applyNumberFormat="1" applyFont="1" applyFill="1" applyBorder="1" applyAlignment="1" applyProtection="1">
      <alignment horizontal="center" vertical="center" wrapText="1"/>
    </xf>
    <xf numFmtId="1" fontId="3" fillId="0" borderId="2" xfId="6" applyNumberFormat="1" applyFont="1" applyFill="1" applyBorder="1" applyAlignment="1" applyProtection="1">
      <alignment horizontal="center" vertical="center" wrapText="1"/>
    </xf>
    <xf numFmtId="49" fontId="3" fillId="0" borderId="20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vertical="center" wrapText="1"/>
    </xf>
    <xf numFmtId="167" fontId="3" fillId="0" borderId="2" xfId="6" quotePrefix="1" applyNumberFormat="1" applyFont="1" applyFill="1" applyBorder="1" applyAlignment="1" applyProtection="1">
      <alignment vertical="center" wrapText="1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vertical="center" wrapText="1"/>
    </xf>
    <xf numFmtId="0" fontId="19" fillId="0" borderId="2" xfId="6" applyFont="1" applyFill="1" applyBorder="1" applyAlignment="1" applyProtection="1">
      <alignment horizontal="center" vertical="center" wrapText="1"/>
    </xf>
    <xf numFmtId="165" fontId="19" fillId="0" borderId="2" xfId="6" applyNumberFormat="1" applyFont="1" applyFill="1" applyBorder="1" applyAlignment="1" applyProtection="1">
      <alignment horizontal="center" vertical="center" wrapText="1"/>
    </xf>
    <xf numFmtId="14" fontId="19" fillId="0" borderId="2" xfId="6" applyNumberFormat="1" applyFont="1" applyFill="1" applyBorder="1" applyAlignment="1" applyProtection="1">
      <alignment vertical="center" wrapText="1"/>
    </xf>
    <xf numFmtId="14" fontId="22" fillId="0" borderId="2" xfId="6" applyNumberFormat="1" applyFont="1" applyFill="1" applyBorder="1" applyAlignment="1" applyProtection="1">
      <alignment horizontal="center" vertical="center" wrapText="1"/>
    </xf>
    <xf numFmtId="14" fontId="19" fillId="0" borderId="2" xfId="6" applyNumberFormat="1" applyFont="1" applyFill="1" applyBorder="1" applyAlignment="1" applyProtection="1">
      <alignment horizontal="center" vertical="center" wrapText="1"/>
    </xf>
    <xf numFmtId="0" fontId="19" fillId="0" borderId="2" xfId="6" applyFont="1" applyFill="1" applyBorder="1" applyAlignment="1" applyProtection="1">
      <alignment vertical="center" wrapText="1"/>
    </xf>
    <xf numFmtId="44" fontId="19" fillId="0" borderId="2" xfId="3" applyFont="1" applyFill="1" applyBorder="1" applyAlignment="1" applyProtection="1">
      <alignment vertical="center" wrapText="1"/>
    </xf>
    <xf numFmtId="44" fontId="19" fillId="0" borderId="2" xfId="3" applyNumberFormat="1" applyFont="1" applyFill="1" applyBorder="1" applyAlignment="1" applyProtection="1">
      <alignment vertical="center" wrapText="1"/>
    </xf>
    <xf numFmtId="166" fontId="19" fillId="0" borderId="2" xfId="6" applyNumberFormat="1" applyFont="1" applyFill="1" applyBorder="1" applyAlignment="1" applyProtection="1">
      <alignment horizontal="center" vertical="center" wrapText="1"/>
    </xf>
    <xf numFmtId="167" fontId="19" fillId="0" borderId="2" xfId="6" applyNumberFormat="1" applyFont="1" applyFill="1" applyBorder="1" applyAlignment="1" applyProtection="1">
      <alignment horizontal="center" vertical="center" wrapText="1"/>
    </xf>
    <xf numFmtId="167" fontId="19" fillId="0" borderId="2" xfId="6" applyNumberFormat="1" applyFont="1" applyFill="1" applyBorder="1" applyAlignment="1" applyProtection="1">
      <alignment vertical="center" wrapText="1"/>
    </xf>
    <xf numFmtId="0" fontId="19" fillId="0" borderId="10" xfId="6" applyFont="1" applyFill="1" applyBorder="1" applyAlignment="1" applyProtection="1">
      <alignment vertical="center" wrapText="1"/>
    </xf>
    <xf numFmtId="0" fontId="18" fillId="0" borderId="1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wrapText="1"/>
    </xf>
    <xf numFmtId="0" fontId="5" fillId="0" borderId="2" xfId="6" applyFont="1" applyFill="1" applyBorder="1" applyAlignment="1" applyProtection="1">
      <alignment horizontal="center" vertical="center"/>
    </xf>
    <xf numFmtId="0" fontId="5" fillId="0" borderId="2" xfId="6" applyFont="1" applyFill="1" applyBorder="1" applyAlignment="1" applyProtection="1">
      <alignment vertical="center"/>
    </xf>
    <xf numFmtId="44" fontId="5" fillId="0" borderId="2" xfId="3" applyNumberFormat="1" applyFont="1" applyFill="1" applyBorder="1" applyAlignment="1" applyProtection="1">
      <alignment vertical="center"/>
    </xf>
    <xf numFmtId="166" fontId="5" fillId="0" borderId="2" xfId="6" applyNumberFormat="1" applyFont="1" applyFill="1" applyBorder="1" applyAlignment="1" applyProtection="1">
      <alignment horizontal="center" vertical="center"/>
    </xf>
    <xf numFmtId="167" fontId="5" fillId="0" borderId="2" xfId="6" applyNumberFormat="1" applyFont="1" applyFill="1" applyBorder="1" applyAlignment="1" applyProtection="1">
      <alignment horizontal="center" vertical="center"/>
    </xf>
    <xf numFmtId="14" fontId="5" fillId="0" borderId="2" xfId="6" applyNumberFormat="1" applyFont="1" applyFill="1" applyBorder="1" applyAlignment="1" applyProtection="1">
      <alignment horizontal="center" vertical="center"/>
    </xf>
    <xf numFmtId="167" fontId="5" fillId="0" borderId="2" xfId="6" applyNumberFormat="1" applyFont="1" applyFill="1" applyBorder="1" applyAlignment="1" applyProtection="1">
      <alignment vertical="center"/>
    </xf>
    <xf numFmtId="0" fontId="5" fillId="0" borderId="10" xfId="6" applyFont="1" applyFill="1" applyBorder="1" applyAlignment="1" applyProtection="1">
      <alignment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3" fillId="0" borderId="1" xfId="6" applyFont="1" applyFill="1" applyBorder="1" applyAlignment="1" applyProtection="1">
      <alignment vertical="center" wrapText="1"/>
    </xf>
    <xf numFmtId="0" fontId="18" fillId="0" borderId="1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 wrapText="1"/>
    </xf>
    <xf numFmtId="0" fontId="5" fillId="0" borderId="2" xfId="6" applyFont="1" applyFill="1" applyBorder="1" applyAlignment="1" applyProtection="1">
      <alignment horizontal="center" vertical="center" wrapText="1"/>
    </xf>
    <xf numFmtId="165" fontId="5" fillId="0" borderId="2" xfId="6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14" fontId="18" fillId="0" borderId="2" xfId="0" applyNumberFormat="1" applyFont="1" applyBorder="1" applyAlignment="1" applyProtection="1">
      <alignment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44" fontId="3" fillId="0" borderId="1" xfId="3" applyFont="1" applyFill="1" applyBorder="1" applyAlignment="1" applyProtection="1">
      <alignment vertical="center" wrapText="1"/>
    </xf>
    <xf numFmtId="44" fontId="3" fillId="0" borderId="0" xfId="3" applyFont="1" applyFill="1" applyBorder="1" applyAlignment="1" applyProtection="1">
      <alignment vertical="center" wrapText="1"/>
    </xf>
    <xf numFmtId="0" fontId="23" fillId="0" borderId="2" xfId="0" applyFont="1" applyBorder="1" applyAlignment="1" applyProtection="1">
      <alignment vertical="center" wrapText="1"/>
    </xf>
    <xf numFmtId="0" fontId="23" fillId="0" borderId="2" xfId="0" applyFont="1" applyBorder="1" applyAlignment="1" applyProtection="1">
      <alignment horizontal="center" vertical="center"/>
    </xf>
    <xf numFmtId="165" fontId="23" fillId="0" borderId="2" xfId="0" applyNumberFormat="1" applyFont="1" applyBorder="1" applyAlignment="1" applyProtection="1">
      <alignment vertical="center"/>
    </xf>
    <xf numFmtId="0" fontId="23" fillId="0" borderId="1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165" fontId="12" fillId="0" borderId="1" xfId="0" applyNumberFormat="1" applyFont="1" applyBorder="1" applyAlignment="1" applyProtection="1">
      <alignment vertical="center"/>
    </xf>
    <xf numFmtId="165" fontId="23" fillId="0" borderId="1" xfId="0" applyNumberFormat="1" applyFont="1" applyBorder="1" applyAlignment="1" applyProtection="1">
      <alignment vertical="center"/>
    </xf>
    <xf numFmtId="0" fontId="3" fillId="0" borderId="2" xfId="6" quotePrefix="1" applyNumberFormat="1" applyFont="1" applyFill="1" applyBorder="1" applyAlignment="1" applyProtection="1">
      <alignment vertical="center" wrapText="1"/>
    </xf>
    <xf numFmtId="0" fontId="18" fillId="0" borderId="2" xfId="0" applyFont="1" applyBorder="1" applyAlignment="1" applyProtection="1">
      <alignment horizontal="center" vertical="center" wrapText="1"/>
    </xf>
    <xf numFmtId="165" fontId="18" fillId="0" borderId="2" xfId="0" applyNumberFormat="1" applyFont="1" applyBorder="1" applyAlignment="1" applyProtection="1">
      <alignment vertical="center" wrapText="1"/>
    </xf>
    <xf numFmtId="49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14" fontId="19" fillId="0" borderId="1" xfId="0" applyNumberFormat="1" applyFont="1" applyFill="1" applyBorder="1" applyAlignment="1" applyProtection="1">
      <alignment vertical="center" wrapText="1"/>
    </xf>
    <xf numFmtId="14" fontId="3" fillId="0" borderId="1" xfId="0" applyNumberFormat="1" applyFont="1" applyFill="1" applyBorder="1" applyAlignment="1" applyProtection="1">
      <alignment vertical="center" wrapText="1"/>
    </xf>
    <xf numFmtId="8" fontId="3" fillId="0" borderId="2" xfId="3" applyNumberFormat="1" applyFont="1" applyFill="1" applyBorder="1" applyAlignment="1" applyProtection="1">
      <alignment vertical="center" wrapText="1"/>
    </xf>
    <xf numFmtId="14" fontId="19" fillId="0" borderId="2" xfId="0" applyNumberFormat="1" applyFont="1" applyFill="1" applyBorder="1" applyAlignment="1" applyProtection="1">
      <alignment vertical="center" wrapText="1"/>
    </xf>
    <xf numFmtId="167" fontId="19" fillId="0" borderId="2" xfId="6" quotePrefix="1" applyNumberFormat="1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vertical="center" wrapText="1"/>
    </xf>
    <xf numFmtId="14" fontId="18" fillId="0" borderId="1" xfId="0" applyNumberFormat="1" applyFont="1" applyBorder="1" applyAlignment="1" applyProtection="1">
      <alignment vertical="center" wrapText="1"/>
    </xf>
    <xf numFmtId="165" fontId="3" fillId="0" borderId="2" xfId="6" applyNumberFormat="1" applyFont="1" applyFill="1" applyBorder="1" applyAlignment="1" applyProtection="1">
      <alignment vertical="center"/>
    </xf>
    <xf numFmtId="14" fontId="22" fillId="0" borderId="1" xfId="6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19" fillId="0" borderId="15" xfId="0" applyFont="1" applyFill="1" applyBorder="1" applyAlignment="1" applyProtection="1">
      <alignment vertical="center" wrapText="1"/>
    </xf>
    <xf numFmtId="0" fontId="19" fillId="0" borderId="1" xfId="6" applyFont="1" applyFill="1" applyBorder="1" applyAlignment="1" applyProtection="1">
      <alignment vertical="center" wrapText="1"/>
    </xf>
    <xf numFmtId="14" fontId="3" fillId="0" borderId="2" xfId="6" applyNumberFormat="1" applyFont="1" applyFill="1" applyBorder="1" applyAlignment="1" applyProtection="1">
      <alignment vertical="center"/>
    </xf>
    <xf numFmtId="14" fontId="22" fillId="0" borderId="2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7" xfId="6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vertical="center" wrapText="1"/>
    </xf>
    <xf numFmtId="44" fontId="3" fillId="0" borderId="7" xfId="3" applyFont="1" applyFill="1" applyBorder="1" applyAlignment="1" applyProtection="1">
      <alignment vertical="center" wrapText="1"/>
    </xf>
    <xf numFmtId="166" fontId="3" fillId="0" borderId="7" xfId="6" applyNumberFormat="1" applyFont="1" applyFill="1" applyBorder="1" applyAlignment="1" applyProtection="1">
      <alignment horizontal="center" vertical="center" wrapText="1"/>
    </xf>
    <xf numFmtId="167" fontId="3" fillId="0" borderId="7" xfId="6" applyNumberFormat="1" applyFont="1" applyFill="1" applyBorder="1" applyAlignment="1" applyProtection="1">
      <alignment horizontal="center" vertical="center" wrapText="1"/>
    </xf>
    <xf numFmtId="14" fontId="3" fillId="0" borderId="7" xfId="6" applyNumberFormat="1" applyFont="1" applyFill="1" applyBorder="1" applyAlignment="1" applyProtection="1">
      <alignment horizontal="center" vertical="center" wrapText="1"/>
    </xf>
    <xf numFmtId="167" fontId="3" fillId="0" borderId="7" xfId="6" applyNumberFormat="1" applyFont="1" applyFill="1" applyBorder="1" applyAlignment="1" applyProtection="1">
      <alignment vertical="center" wrapText="1"/>
    </xf>
    <xf numFmtId="0" fontId="3" fillId="0" borderId="21" xfId="6" applyFont="1" applyFill="1" applyBorder="1" applyAlignment="1" applyProtection="1">
      <alignment vertical="center" wrapText="1"/>
    </xf>
    <xf numFmtId="0" fontId="3" fillId="0" borderId="7" xfId="6" applyFont="1" applyFill="1" applyBorder="1" applyAlignment="1" applyProtection="1">
      <alignment horizontal="center" vertical="center"/>
    </xf>
    <xf numFmtId="165" fontId="3" fillId="0" borderId="7" xfId="6" applyNumberFormat="1" applyFont="1" applyFill="1" applyBorder="1" applyAlignment="1" applyProtection="1">
      <alignment horizontal="center" vertical="center"/>
    </xf>
    <xf numFmtId="14" fontId="18" fillId="0" borderId="7" xfId="0" applyNumberFormat="1" applyFont="1" applyBorder="1" applyAlignment="1" applyProtection="1">
      <alignment vertical="center" wrapText="1"/>
    </xf>
    <xf numFmtId="14" fontId="4" fillId="0" borderId="7" xfId="6" applyNumberFormat="1" applyFont="1" applyFill="1" applyBorder="1" applyAlignment="1" applyProtection="1">
      <alignment horizontal="center" vertical="center"/>
    </xf>
    <xf numFmtId="0" fontId="3" fillId="0" borderId="2" xfId="8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14" xfId="0" applyFill="1" applyBorder="1" applyAlignment="1" applyProtection="1">
      <alignment horizontal="center" vertical="center" wrapText="1"/>
    </xf>
    <xf numFmtId="14" fontId="3" fillId="0" borderId="2" xfId="3" applyNumberFormat="1" applyFont="1" applyFill="1" applyBorder="1" applyAlignment="1" applyProtection="1">
      <alignment horizontal="center" vertical="center"/>
    </xf>
    <xf numFmtId="166" fontId="3" fillId="0" borderId="1" xfId="6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44" fontId="3" fillId="0" borderId="2" xfId="3" applyNumberFormat="1" applyFont="1" applyFill="1" applyBorder="1" applyAlignment="1" applyProtection="1">
      <alignment vertical="center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6" applyFont="1" applyBorder="1" applyAlignment="1" applyProtection="1">
      <alignment vertical="center"/>
    </xf>
    <xf numFmtId="44" fontId="3" fillId="0" borderId="2" xfId="1" applyFont="1" applyFill="1" applyBorder="1" applyAlignment="1" applyProtection="1">
      <alignment vertical="center"/>
    </xf>
    <xf numFmtId="4" fontId="3" fillId="0" borderId="0" xfId="6" applyNumberFormat="1" applyFont="1" applyBorder="1" applyAlignment="1" applyProtection="1">
      <alignment vertical="center"/>
    </xf>
    <xf numFmtId="1" fontId="3" fillId="0" borderId="2" xfId="6" applyNumberFormat="1" applyFont="1" applyFill="1" applyBorder="1" applyAlignment="1" applyProtection="1">
      <alignment horizontal="center" vertical="center"/>
    </xf>
    <xf numFmtId="49" fontId="3" fillId="0" borderId="1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9" fontId="3" fillId="0" borderId="14" xfId="6" applyNumberFormat="1" applyFont="1" applyFill="1" applyBorder="1" applyAlignment="1" applyProtection="1">
      <alignment horizontal="center" vertical="center"/>
    </xf>
    <xf numFmtId="0" fontId="3" fillId="0" borderId="1" xfId="6" applyFont="1" applyFill="1" applyBorder="1" applyAlignment="1" applyProtection="1">
      <alignment vertical="center"/>
    </xf>
    <xf numFmtId="44" fontId="3" fillId="0" borderId="1" xfId="3" applyFont="1" applyFill="1" applyBorder="1" applyAlignment="1" applyProtection="1">
      <alignment vertical="center"/>
    </xf>
    <xf numFmtId="44" fontId="3" fillId="0" borderId="1" xfId="3" applyNumberFormat="1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vertical="center" wrapText="1"/>
    </xf>
    <xf numFmtId="0" fontId="3" fillId="0" borderId="1" xfId="6" applyFont="1" applyBorder="1" applyAlignment="1" applyProtection="1">
      <alignment vertical="center"/>
    </xf>
    <xf numFmtId="44" fontId="3" fillId="0" borderId="1" xfId="1" applyFont="1" applyFill="1" applyBorder="1" applyAlignment="1" applyProtection="1">
      <alignment vertical="center"/>
    </xf>
    <xf numFmtId="4" fontId="3" fillId="0" borderId="1" xfId="6" applyNumberFormat="1" applyFont="1" applyBorder="1" applyAlignment="1" applyProtection="1">
      <alignment vertical="center"/>
    </xf>
    <xf numFmtId="44" fontId="19" fillId="0" borderId="1" xfId="3" applyFont="1" applyFill="1" applyBorder="1" applyAlignment="1" applyProtection="1">
      <alignment vertical="center" wrapText="1"/>
    </xf>
    <xf numFmtId="44" fontId="19" fillId="0" borderId="1" xfId="3" applyNumberFormat="1" applyFont="1" applyFill="1" applyBorder="1" applyAlignment="1" applyProtection="1">
      <alignment vertical="center" wrapText="1"/>
    </xf>
    <xf numFmtId="0" fontId="19" fillId="0" borderId="13" xfId="6" applyFont="1" applyFill="1" applyBorder="1" applyAlignment="1" applyProtection="1">
      <alignment vertical="center" wrapText="1"/>
    </xf>
    <xf numFmtId="44" fontId="3" fillId="0" borderId="1" xfId="3" applyNumberFormat="1" applyFont="1" applyFill="1" applyBorder="1" applyAlignment="1" applyProtection="1">
      <alignment vertical="center" wrapText="1"/>
    </xf>
    <xf numFmtId="0" fontId="5" fillId="0" borderId="1" xfId="6" applyFont="1" applyFill="1" applyBorder="1" applyAlignment="1" applyProtection="1">
      <alignment vertical="center"/>
    </xf>
    <xf numFmtId="44" fontId="5" fillId="0" borderId="1" xfId="3" applyNumberFormat="1" applyFont="1" applyFill="1" applyBorder="1" applyAlignment="1" applyProtection="1">
      <alignment vertical="center"/>
    </xf>
    <xf numFmtId="0" fontId="5" fillId="0" borderId="13" xfId="6" applyFont="1" applyFill="1" applyBorder="1" applyAlignment="1" applyProtection="1">
      <alignment vertical="center" wrapText="1"/>
    </xf>
    <xf numFmtId="165" fontId="3" fillId="0" borderId="1" xfId="6" applyNumberFormat="1" applyFont="1" applyFill="1" applyBorder="1" applyAlignment="1" applyProtection="1">
      <alignment vertical="center"/>
    </xf>
    <xf numFmtId="0" fontId="3" fillId="0" borderId="13" xfId="6" applyFont="1" applyFill="1" applyBorder="1" applyAlignment="1" applyProtection="1">
      <alignment vertical="center"/>
    </xf>
    <xf numFmtId="0" fontId="3" fillId="0" borderId="1" xfId="6" applyFont="1" applyFill="1" applyBorder="1" applyAlignment="1" applyProtection="1">
      <alignment horizontal="left" vertical="center" wrapText="1"/>
    </xf>
    <xf numFmtId="8" fontId="3" fillId="0" borderId="1" xfId="3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165" fontId="18" fillId="0" borderId="1" xfId="0" applyNumberFormat="1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wrapText="1"/>
    </xf>
    <xf numFmtId="0" fontId="8" fillId="5" borderId="1" xfId="0" applyFont="1" applyFill="1" applyBorder="1" applyAlignment="1" applyProtection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/>
    </xf>
    <xf numFmtId="10" fontId="0" fillId="7" borderId="1" xfId="4" applyNumberFormat="1" applyFont="1" applyFill="1" applyBorder="1" applyAlignment="1" applyProtection="1">
      <alignment horizontal="center"/>
    </xf>
    <xf numFmtId="44" fontId="0" fillId="7" borderId="1" xfId="1" applyFont="1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</xf>
    <xf numFmtId="9" fontId="0" fillId="8" borderId="1" xfId="4" applyFont="1" applyFill="1" applyBorder="1" applyAlignment="1" applyProtection="1">
      <alignment horizontal="center"/>
    </xf>
    <xf numFmtId="44" fontId="0" fillId="8" borderId="1" xfId="1" applyFont="1" applyFill="1" applyBorder="1" applyAlignment="1" applyProtection="1">
      <alignment horizontal="center"/>
    </xf>
    <xf numFmtId="0" fontId="0" fillId="0" borderId="0" xfId="0" applyProtection="1"/>
    <xf numFmtId="0" fontId="10" fillId="2" borderId="1" xfId="0" applyFont="1" applyFill="1" applyBorder="1" applyAlignment="1" applyProtection="1">
      <alignment horizontal="center" vertical="center" wrapText="1"/>
    </xf>
    <xf numFmtId="14" fontId="24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/>
    </xf>
    <xf numFmtId="0" fontId="24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8" fontId="24" fillId="0" borderId="1" xfId="0" applyNumberFormat="1" applyFont="1" applyBorder="1" applyAlignment="1" applyProtection="1">
      <alignment horizontal="center" vertical="center"/>
    </xf>
    <xf numFmtId="6" fontId="24" fillId="0" borderId="1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wrapText="1"/>
    </xf>
    <xf numFmtId="14" fontId="11" fillId="0" borderId="1" xfId="0" applyNumberFormat="1" applyFont="1" applyBorder="1" applyAlignment="1" applyProtection="1">
      <alignment horizontal="center" vertical="center"/>
    </xf>
  </cellXfs>
  <cellStyles count="9">
    <cellStyle name="Euro" xfId="5"/>
    <cellStyle name="Millares" xfId="7" builtinId="3"/>
    <cellStyle name="Millares 2" xfId="8"/>
    <cellStyle name="Moneda" xfId="1" builtinId="4"/>
    <cellStyle name="Moneda 2" xfId="3"/>
    <cellStyle name="Normal" xfId="0" builtinId="0"/>
    <cellStyle name="Normal 2" xfId="6"/>
    <cellStyle name="Normal 3" xfId="2"/>
    <cellStyle name="Porcentaje" xfId="4" builtinId="5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indexed="4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dd/mm/yyyy;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dd/mm/yyyy;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dd/mm/yy;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8" formatCode="_-* #,##0.00\ [$€-C0A]_-;\-* #,##0.00\ [$€-C0A]_-;_-* &quot;-&quot;??\ [$€-C0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17644914945819E-2"/>
          <c:y val="0.20198483773219431"/>
          <c:w val="0.6647468985644881"/>
          <c:h val="0.7963164475685176"/>
        </c:manualLayout>
      </c:layout>
      <c:pie3DChart>
        <c:varyColors val="1"/>
        <c:ser>
          <c:idx val="0"/>
          <c:order val="0"/>
          <c:explosion val="25"/>
          <c:dPt>
            <c:idx val="1"/>
            <c:bubble3D val="0"/>
            <c:explosion val="27"/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procedimiento!$B$3:$B$9</c:f>
              <c:strCache>
                <c:ptCount val="7"/>
                <c:pt idx="0">
                  <c:v>Abierto ordinario</c:v>
                </c:pt>
                <c:pt idx="1">
                  <c:v>Armonizado</c:v>
                </c:pt>
                <c:pt idx="2">
                  <c:v>Negociado S/P</c:v>
                </c:pt>
                <c:pt idx="3">
                  <c:v>Abierto Simplificado</c:v>
                </c:pt>
                <c:pt idx="4">
                  <c:v>Abierto Simp. Abreviado</c:v>
                </c:pt>
                <c:pt idx="5">
                  <c:v>Negociado C/P</c:v>
                </c:pt>
                <c:pt idx="6">
                  <c:v>Restringido</c:v>
                </c:pt>
              </c:strCache>
            </c:strRef>
          </c:cat>
          <c:val>
            <c:numRef>
              <c:f>procedimiento!$D$3:$D$9</c:f>
              <c:numCache>
                <c:formatCode>0.00%</c:formatCode>
                <c:ptCount val="7"/>
                <c:pt idx="0">
                  <c:v>1.5970812825555937E-2</c:v>
                </c:pt>
                <c:pt idx="1">
                  <c:v>0.19543047419978021</c:v>
                </c:pt>
                <c:pt idx="2">
                  <c:v>0.42403261459219321</c:v>
                </c:pt>
                <c:pt idx="3">
                  <c:v>0.23586162459024662</c:v>
                </c:pt>
                <c:pt idx="4">
                  <c:v>0.12870447379222413</c:v>
                </c:pt>
                <c:pt idx="5">
                  <c:v>2.0608964208389341E-2</c:v>
                </c:pt>
                <c:pt idx="6">
                  <c:v>3.25757535561118E-4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715570036504057"/>
          <c:y val="0.35621080523331528"/>
          <c:w val="0.20239497884081104"/>
          <c:h val="0.37345600168299575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10</xdr:row>
      <xdr:rowOff>38100</xdr:rowOff>
    </xdr:from>
    <xdr:to>
      <xdr:col>6</xdr:col>
      <xdr:colOff>45720</xdr:colOff>
      <xdr:row>32</xdr:row>
      <xdr:rowOff>7620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/1%20Tramitaci&#243;n/Seguimiento%20y%20transparencia/relacion%20expedientes%20y%20adjudicatarios/Relaci&#243;n%20expd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\1%20Tramitaci&#243;n\Seguimiento%20y%20transparencia\relacion%20expedientes%20y%20adjudicatarios\Relaci&#243;n%20expdtes%20C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\1%20Tramitaci&#243;n\Seguimiento%20y%20transparencia\relacion%20expedientes%20y%20adjudicatarios\Relaci&#243;n%20expd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2022"/>
      <sheetName val="Modificaciones contratos"/>
      <sheetName val="Lista desplegable 2012"/>
      <sheetName val="2021"/>
      <sheetName val="2020"/>
      <sheetName val="2019"/>
      <sheetName val="CON 2018"/>
      <sheetName val="CON 2017"/>
      <sheetName val="CON 2016"/>
      <sheetName val="CON 2015"/>
      <sheetName val="CON 2014"/>
      <sheetName val="CON 2013"/>
      <sheetName val="CON 2012"/>
      <sheetName val="CON 2011"/>
      <sheetName val="CON 2010"/>
      <sheetName val="CON 2009"/>
      <sheetName val="CON 2008"/>
      <sheetName val="PAT 2011"/>
      <sheetName val="Lista desplegable anterior"/>
      <sheetName val="Hoja1"/>
      <sheetName val="Encuesta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Procedimiento</v>
          </cell>
          <cell r="E1" t="str">
            <v>Dpto</v>
          </cell>
        </row>
        <row r="2">
          <cell r="B2" t="str">
            <v>Abierto ordinario</v>
          </cell>
          <cell r="E2" t="str">
            <v>Alcaldía</v>
          </cell>
        </row>
        <row r="3">
          <cell r="B3" t="str">
            <v>Armonizado</v>
          </cell>
          <cell r="E3" t="str">
            <v>Archivo</v>
          </cell>
        </row>
        <row r="4">
          <cell r="B4" t="str">
            <v>Abierto Simplificado</v>
          </cell>
          <cell r="E4" t="str">
            <v>Artes Escénicas</v>
          </cell>
        </row>
        <row r="5">
          <cell r="B5" t="str">
            <v>A. SIMP. ABREVIADO/REDUCIDO</v>
          </cell>
          <cell r="E5" t="str">
            <v>Asesoría Jurídica</v>
          </cell>
        </row>
        <row r="6">
          <cell r="B6" t="str">
            <v>Negociado S/P</v>
          </cell>
          <cell r="E6" t="str">
            <v>Asuntos Generales</v>
          </cell>
        </row>
        <row r="7">
          <cell r="B7" t="str">
            <v>Restringido</v>
          </cell>
          <cell r="E7" t="str">
            <v>Barrio</v>
          </cell>
        </row>
        <row r="8">
          <cell r="B8" t="str">
            <v>Negociado C/P</v>
          </cell>
          <cell r="E8" t="str">
            <v>Bienestar Social</v>
          </cell>
        </row>
        <row r="9">
          <cell r="E9" t="str">
            <v>Circulación y Transportes</v>
          </cell>
        </row>
        <row r="10">
          <cell r="E10" t="str">
            <v>Comercio y Consumo</v>
          </cell>
        </row>
        <row r="11">
          <cell r="E11" t="str">
            <v>Contratación</v>
          </cell>
        </row>
        <row r="12">
          <cell r="E12" t="str">
            <v>Cooperación</v>
          </cell>
        </row>
        <row r="13">
          <cell r="E13" t="str">
            <v>Cultura</v>
          </cell>
        </row>
        <row r="14">
          <cell r="E14" t="str">
            <v>Deportes</v>
          </cell>
        </row>
        <row r="15">
          <cell r="E15" t="str">
            <v xml:space="preserve">Desarrollo Local </v>
          </cell>
        </row>
        <row r="16">
          <cell r="E16" t="str">
            <v>Disciplina Vial</v>
          </cell>
        </row>
        <row r="17">
          <cell r="E17" t="str">
            <v>Economía</v>
          </cell>
        </row>
        <row r="18">
          <cell r="E18" t="str">
            <v>Educación e Infancia</v>
          </cell>
        </row>
        <row r="19">
          <cell r="E19" t="str">
            <v>Extinción de Incendios</v>
          </cell>
        </row>
        <row r="20">
          <cell r="E20" t="str">
            <v>Festejos</v>
          </cell>
        </row>
        <row r="21">
          <cell r="E21" t="str">
            <v>Hacienda</v>
          </cell>
        </row>
        <row r="22">
          <cell r="E22" t="str">
            <v>Igualdad</v>
          </cell>
        </row>
        <row r="23">
          <cell r="E23" t="str">
            <v>Inmigración</v>
          </cell>
        </row>
        <row r="24">
          <cell r="E24" t="str">
            <v>Intervención</v>
          </cell>
        </row>
        <row r="25">
          <cell r="E25" t="str">
            <v>Juventud</v>
          </cell>
        </row>
        <row r="26">
          <cell r="E26" t="str">
            <v>Mantenimiento</v>
          </cell>
        </row>
        <row r="27">
          <cell r="E27" t="str">
            <v>Mayores</v>
          </cell>
        </row>
        <row r="28">
          <cell r="E28" t="str">
            <v>Medio Ambiente</v>
          </cell>
        </row>
        <row r="29">
          <cell r="E29" t="str">
            <v>Medios Audiovisuales</v>
          </cell>
        </row>
        <row r="30">
          <cell r="E30" t="str">
            <v>Medios de Comunicación</v>
          </cell>
        </row>
        <row r="31">
          <cell r="E31" t="str">
            <v>Movilidad</v>
          </cell>
        </row>
        <row r="32">
          <cell r="E32" t="str">
            <v>Mujer</v>
          </cell>
        </row>
        <row r="33">
          <cell r="E33" t="str">
            <v>Nuevas Tecnologías</v>
          </cell>
        </row>
        <row r="34">
          <cell r="E34" t="str">
            <v>Obras y Servicios</v>
          </cell>
        </row>
        <row r="35">
          <cell r="E35" t="str">
            <v>Organización y calidad</v>
          </cell>
        </row>
        <row r="36">
          <cell r="E36" t="str">
            <v>Parques y Jardines</v>
          </cell>
        </row>
        <row r="37">
          <cell r="E37" t="str">
            <v>Participación Ciudadana</v>
          </cell>
        </row>
        <row r="38">
          <cell r="E38" t="str">
            <v>Patrimonio</v>
          </cell>
        </row>
        <row r="39">
          <cell r="E39" t="str">
            <v>Personas Mayores</v>
          </cell>
        </row>
        <row r="40">
          <cell r="E40" t="str">
            <v>Policía Local</v>
          </cell>
        </row>
        <row r="41">
          <cell r="E41" t="str">
            <v>Protección Civil</v>
          </cell>
        </row>
        <row r="42">
          <cell r="E42" t="str">
            <v>RRHH</v>
          </cell>
        </row>
        <row r="43">
          <cell r="E43" t="str">
            <v>Salud</v>
          </cell>
        </row>
        <row r="44">
          <cell r="E44" t="str">
            <v>Secretaría</v>
          </cell>
        </row>
        <row r="45">
          <cell r="E45" t="str">
            <v>Servicios Auxiliares</v>
          </cell>
        </row>
        <row r="46">
          <cell r="E46" t="str">
            <v>Servicios Internos</v>
          </cell>
        </row>
        <row r="47">
          <cell r="E47" t="str">
            <v>Servicios Sociales</v>
          </cell>
        </row>
        <row r="48">
          <cell r="E48" t="str">
            <v>Tesorería</v>
          </cell>
        </row>
        <row r="49">
          <cell r="E49" t="str">
            <v>Universidad Popular</v>
          </cell>
        </row>
        <row r="50">
          <cell r="E50" t="str">
            <v>Urbanismo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"/>
      <sheetName val="2020"/>
      <sheetName val="2019"/>
      <sheetName val="CON 2018"/>
      <sheetName val="CON 2017"/>
      <sheetName val="CON 2016"/>
      <sheetName val="CON 2015"/>
      <sheetName val="CON 2014"/>
      <sheetName val="CON 2013"/>
      <sheetName val="CON 2012"/>
      <sheetName val="CON 2011"/>
      <sheetName val="CON 2010"/>
      <sheetName val="CON 2009"/>
      <sheetName val="CON 2008"/>
      <sheetName val="PAT 2011"/>
      <sheetName val="Lista desplegable 2012"/>
      <sheetName val="Lista desplegable anterio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Tipo</v>
          </cell>
          <cell r="B1" t="str">
            <v>Procedimiento</v>
          </cell>
          <cell r="C1" t="str">
            <v>Tramitación</v>
          </cell>
          <cell r="E1" t="str">
            <v>Dpto</v>
          </cell>
          <cell r="G1" t="str">
            <v>Prorroga</v>
          </cell>
        </row>
        <row r="2">
          <cell r="A2" t="str">
            <v>Asistencia Técnica</v>
          </cell>
          <cell r="B2" t="str">
            <v>Abierto</v>
          </cell>
          <cell r="C2" t="str">
            <v>Emergencia</v>
          </cell>
          <cell r="E2" t="str">
            <v>Alcaldía</v>
          </cell>
          <cell r="G2" t="str">
            <v>Si</v>
          </cell>
        </row>
        <row r="3">
          <cell r="A3" t="str">
            <v>Colaboración entre s. público y s. privado</v>
          </cell>
          <cell r="B3" t="str">
            <v>Armonizado</v>
          </cell>
          <cell r="C3" t="str">
            <v>Ordinario</v>
          </cell>
          <cell r="E3" t="str">
            <v>Archivo</v>
          </cell>
          <cell r="G3" t="str">
            <v>No</v>
          </cell>
        </row>
        <row r="4">
          <cell r="A4" t="str">
            <v xml:space="preserve">Concesión  </v>
          </cell>
          <cell r="B4" t="str">
            <v>Abierto Simplificado</v>
          </cell>
          <cell r="C4" t="str">
            <v>Urgente</v>
          </cell>
          <cell r="E4" t="str">
            <v>Artes Escénicas</v>
          </cell>
        </row>
        <row r="5">
          <cell r="A5" t="str">
            <v>Concesión obras públicas</v>
          </cell>
          <cell r="B5" t="str">
            <v>Abierto Simp. REDUC</v>
          </cell>
          <cell r="E5" t="str">
            <v>Asesoría Jurídica</v>
          </cell>
        </row>
        <row r="6">
          <cell r="A6" t="str">
            <v>Gestión Servicios públicos</v>
          </cell>
          <cell r="B6" t="str">
            <v>Negociado S/P</v>
          </cell>
          <cell r="E6" t="str">
            <v>Asuntos Generales</v>
          </cell>
        </row>
        <row r="7">
          <cell r="A7" t="str">
            <v>Mixtos</v>
          </cell>
          <cell r="B7" t="str">
            <v>Restringido</v>
          </cell>
          <cell r="E7" t="str">
            <v>Barrio</v>
          </cell>
        </row>
        <row r="8">
          <cell r="A8" t="str">
            <v xml:space="preserve">Obras </v>
          </cell>
          <cell r="B8" t="str">
            <v>Negociado C/P</v>
          </cell>
          <cell r="E8" t="str">
            <v>Bienestar Social</v>
          </cell>
        </row>
        <row r="9">
          <cell r="A9" t="str">
            <v>Privado</v>
          </cell>
          <cell r="E9" t="str">
            <v>Circulación y Transportes</v>
          </cell>
        </row>
        <row r="10">
          <cell r="A10" t="str">
            <v>Servicios</v>
          </cell>
          <cell r="E10" t="str">
            <v>Comercio y Consumo</v>
          </cell>
        </row>
        <row r="11">
          <cell r="A11" t="str">
            <v>Suministros</v>
          </cell>
          <cell r="E11" t="str">
            <v>Contratación</v>
          </cell>
        </row>
        <row r="12">
          <cell r="A12" t="str">
            <v>Administrativo Especial</v>
          </cell>
          <cell r="E12" t="str">
            <v>Cooperación</v>
          </cell>
        </row>
        <row r="13">
          <cell r="A13" t="str">
            <v>Enajenación</v>
          </cell>
          <cell r="E13" t="str">
            <v>Cultura</v>
          </cell>
        </row>
        <row r="14">
          <cell r="E14" t="str">
            <v>Deportes</v>
          </cell>
        </row>
        <row r="15">
          <cell r="E15" t="str">
            <v xml:space="preserve">Desarrollo Local </v>
          </cell>
        </row>
        <row r="16">
          <cell r="E16" t="str">
            <v>Disciplina Vial</v>
          </cell>
        </row>
        <row r="17">
          <cell r="E17" t="str">
            <v>Economía</v>
          </cell>
        </row>
        <row r="18">
          <cell r="E18" t="str">
            <v>Educación e Infancia</v>
          </cell>
        </row>
        <row r="19">
          <cell r="E19" t="str">
            <v>Extinción de Incendios</v>
          </cell>
        </row>
        <row r="20">
          <cell r="E20" t="str">
            <v>Festejos</v>
          </cell>
        </row>
        <row r="21">
          <cell r="E21" t="str">
            <v>Hacienda</v>
          </cell>
        </row>
        <row r="22">
          <cell r="E22" t="str">
            <v>Igualdad</v>
          </cell>
        </row>
        <row r="23">
          <cell r="E23" t="str">
            <v>Inmigración</v>
          </cell>
        </row>
        <row r="24">
          <cell r="E24" t="str">
            <v>Intervención</v>
          </cell>
        </row>
        <row r="25">
          <cell r="E25" t="str">
            <v>Juventud</v>
          </cell>
        </row>
        <row r="26">
          <cell r="E26" t="str">
            <v>Mantenimiento</v>
          </cell>
        </row>
        <row r="27">
          <cell r="E27" t="str">
            <v>Mayores</v>
          </cell>
        </row>
        <row r="28">
          <cell r="E28" t="str">
            <v>Medio Ambiente</v>
          </cell>
        </row>
        <row r="29">
          <cell r="E29" t="str">
            <v>Medios Audiovisuales</v>
          </cell>
        </row>
        <row r="30">
          <cell r="E30" t="str">
            <v>Medios de Comunicación</v>
          </cell>
        </row>
        <row r="31">
          <cell r="E31" t="str">
            <v>Movilidad</v>
          </cell>
        </row>
        <row r="32">
          <cell r="E32" t="str">
            <v>Mujer</v>
          </cell>
        </row>
        <row r="33">
          <cell r="E33" t="str">
            <v>Nuevas Tecnologías</v>
          </cell>
        </row>
        <row r="34">
          <cell r="E34" t="str">
            <v>Obras y Servicios</v>
          </cell>
        </row>
        <row r="35">
          <cell r="E35" t="str">
            <v>Organización y calidad</v>
          </cell>
        </row>
        <row r="36">
          <cell r="E36" t="str">
            <v>Parques y Jardines</v>
          </cell>
        </row>
        <row r="37">
          <cell r="E37" t="str">
            <v>Participación Ciudadana</v>
          </cell>
        </row>
        <row r="38">
          <cell r="E38" t="str">
            <v>Patrimonio</v>
          </cell>
        </row>
        <row r="39">
          <cell r="E39" t="str">
            <v>Personas Mayores</v>
          </cell>
        </row>
        <row r="40">
          <cell r="E40" t="str">
            <v>Policía Local</v>
          </cell>
        </row>
        <row r="41">
          <cell r="E41" t="str">
            <v>Protección Civil</v>
          </cell>
        </row>
        <row r="42">
          <cell r="E42" t="str">
            <v>RRHH</v>
          </cell>
        </row>
        <row r="43">
          <cell r="E43" t="str">
            <v>Salud</v>
          </cell>
        </row>
        <row r="44">
          <cell r="E44" t="str">
            <v>Secretaría</v>
          </cell>
        </row>
        <row r="45">
          <cell r="E45" t="str">
            <v>Servicios Auxiliares</v>
          </cell>
        </row>
        <row r="46">
          <cell r="E46" t="str">
            <v>Servicios Internos</v>
          </cell>
        </row>
        <row r="47">
          <cell r="E47" t="str">
            <v>Servicios Sociales</v>
          </cell>
        </row>
        <row r="48">
          <cell r="E48" t="str">
            <v>Tesorería</v>
          </cell>
        </row>
        <row r="49">
          <cell r="E49" t="str">
            <v>Universidad Popular</v>
          </cell>
        </row>
        <row r="50">
          <cell r="E50" t="str">
            <v>Urbanismo</v>
          </cell>
        </row>
      </sheetData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Lista desplegable 2012"/>
      <sheetName val="Modificaciones contratos"/>
      <sheetName val="2020"/>
      <sheetName val="2019"/>
      <sheetName val="CON 2018"/>
      <sheetName val="CON 2017"/>
      <sheetName val="CON 2016"/>
      <sheetName val="CON 2015"/>
      <sheetName val="CON 2014"/>
      <sheetName val="CON 2013"/>
      <sheetName val="CON 2012"/>
      <sheetName val="CON 2011"/>
      <sheetName val="CON 2010"/>
      <sheetName val="CON 2009"/>
      <sheetName val="CON 2008"/>
      <sheetName val="PAT 2011"/>
      <sheetName val="Lista desplegable anterior"/>
      <sheetName val="Hoja1"/>
      <sheetName val="Encuesta"/>
      <sheetName val="Relación expdtes"/>
    </sheetNames>
    <sheetDataSet>
      <sheetData sheetId="0" refreshError="1"/>
      <sheetData sheetId="1">
        <row r="1">
          <cell r="A1" t="str">
            <v>Tipo</v>
          </cell>
          <cell r="B1" t="str">
            <v>Procedimiento</v>
          </cell>
        </row>
        <row r="2">
          <cell r="A2" t="str">
            <v>Asistencia Técnica</v>
          </cell>
          <cell r="B2" t="str">
            <v>Abierto ordinario</v>
          </cell>
        </row>
        <row r="3">
          <cell r="A3" t="str">
            <v>Colaboración entre s. público y s. privado</v>
          </cell>
          <cell r="B3" t="str">
            <v>Armonizado</v>
          </cell>
        </row>
        <row r="4">
          <cell r="A4" t="str">
            <v xml:space="preserve">Concesión  </v>
          </cell>
          <cell r="B4" t="str">
            <v>Abierto Simplificado</v>
          </cell>
        </row>
        <row r="5">
          <cell r="A5" t="str">
            <v>Concesión obras públicas</v>
          </cell>
          <cell r="B5" t="str">
            <v>Abierto S. ABREVIADO</v>
          </cell>
        </row>
        <row r="6">
          <cell r="A6" t="str">
            <v>Gestión Servicios públicos</v>
          </cell>
          <cell r="B6" t="str">
            <v>Negociado S/P</v>
          </cell>
        </row>
        <row r="7">
          <cell r="A7" t="str">
            <v>Mixtos</v>
          </cell>
          <cell r="B7" t="str">
            <v>Restringido</v>
          </cell>
        </row>
        <row r="8">
          <cell r="A8" t="str">
            <v xml:space="preserve">Obras </v>
          </cell>
          <cell r="B8" t="str">
            <v>Negociado C/P</v>
          </cell>
        </row>
        <row r="9">
          <cell r="A9" t="str">
            <v>Privado</v>
          </cell>
        </row>
        <row r="10">
          <cell r="A10" t="str">
            <v>Servicios</v>
          </cell>
        </row>
        <row r="11">
          <cell r="A11" t="str">
            <v>Suministros</v>
          </cell>
        </row>
        <row r="12">
          <cell r="A12" t="str">
            <v>Administrativo Especial</v>
          </cell>
        </row>
        <row r="13">
          <cell r="A13" t="str">
            <v>Enajenación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2" name="Tabla2" displayName="Tabla2" ref="A1:Y86" totalsRowShown="0" headerRowDxfId="13" dataDxfId="12" headerRowBorderDxfId="47" tableBorderDxfId="39">
  <autoFilter ref="A1:Y86"/>
  <tableColumns count="25">
    <tableColumn id="1" name="EXPTE " dataDxfId="38"/>
    <tableColumn id="2" name="OBJETO" dataDxfId="37"/>
    <tableColumn id="3" name="Tipo " dataDxfId="36"/>
    <tableColumn id="4" name="Procedimiento" dataDxfId="35"/>
    <tableColumn id="5" name="Tramitación" dataDxfId="34"/>
    <tableColumn id="6" name="Dpto/Sección" dataDxfId="33"/>
    <tableColumn id="7" name="IMPORTE LICITACIÓN CON IVA" dataDxfId="32"/>
    <tableColumn id="8" name="RESOLUCION o _x000a_ACUERDO APROBACIÓN" dataDxfId="31"/>
    <tableColumn id="9" name="RESOLUCION o _x000a_ACUERDO ADJUDICACIÓN" dataDxfId="30"/>
    <tableColumn id="10" name="Perfil/Platf de Cont inicio exp" dataDxfId="29"/>
    <tableColumn id="13" name="DOUE" dataDxfId="28"/>
    <tableColumn id="14" name="Nº _x000a_Licitadores" dataDxfId="27"/>
    <tableColumn id="15" name="Adjudicatario" dataDxfId="26"/>
    <tableColumn id="16" name="CIF / DNI" dataDxfId="25"/>
    <tableColumn id="17" name="Precio Canon" dataDxfId="24"/>
    <tableColumn id="18" name="Precio de adjudicación _x000a_sin IVA" dataDxfId="23" dataCellStyle="Moneda"/>
    <tableColumn id="19" name="IVA" dataDxfId="22" dataCellStyle="Moneda"/>
    <tableColumn id="20" name="Total adjudicación_x000a_con IVA" dataDxfId="21" dataCellStyle="Moneda"/>
    <tableColumn id="21" name="Fecha firma del  contrato" dataDxfId="20"/>
    <tableColumn id="22" name="Fecha inicio del contrato" dataDxfId="19"/>
    <tableColumn id="23" name="Plazo de ejecución" dataDxfId="18"/>
    <tableColumn id="24" name="Vto. Contrato" dataDxfId="17"/>
    <tableColumn id="25" name="Posibilidad de Prórroga" dataDxfId="16"/>
    <tableColumn id="11" name="Observaciones" dataDxfId="15"/>
    <tableColumn id="12" name="Columna1" dataDxfId="1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a24" displayName="Tabla24" ref="A1:G86" totalsRowShown="0" headerRowDxfId="1" dataDxfId="0" headerRowBorderDxfId="10" tableBorderDxfId="11" totalsRowBorderDxfId="9">
  <autoFilter ref="A1:G86"/>
  <sortState ref="A2:G86">
    <sortCondition ref="B1"/>
  </sortState>
  <tableColumns count="7">
    <tableColumn id="1" name="EXPTE " dataDxfId="8" totalsRowDxfId="46" dataCellStyle="Moneda"/>
    <tableColumn id="15" name="Adjudicatario" dataDxfId="7" totalsRowDxfId="45" dataCellStyle="Moneda"/>
    <tableColumn id="17" name="Precio Canon" dataDxfId="6" totalsRowDxfId="44" dataCellStyle="Normal 2"/>
    <tableColumn id="18" name="Precio de adjudicación _x000a_sin IVA" dataDxfId="5" totalsRowDxfId="43" dataCellStyle="Moneda"/>
    <tableColumn id="19" name="IVA" dataDxfId="4" totalsRowDxfId="42" dataCellStyle="Moneda"/>
    <tableColumn id="20" name="Total adjudicación_x000a_con IVA" dataDxfId="3" totalsRowDxfId="41" dataCellStyle="Moneda"/>
    <tableColumn id="26" name="Observaciones" dataDxfId="2" totalsRowDxfId="40" dataCellStyle="Moned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6"/>
  <sheetViews>
    <sheetView topLeftCell="A75" zoomScale="85" zoomScaleNormal="85" workbookViewId="0">
      <pane xSplit="1" topLeftCell="K1" activePane="topRight" state="frozen"/>
      <selection activeCell="A5" sqref="A5"/>
      <selection pane="topRight" activeCell="S82" sqref="S82"/>
    </sheetView>
  </sheetViews>
  <sheetFormatPr baseColWidth="10" defaultColWidth="11.5546875" defaultRowHeight="14.4" x14ac:dyDescent="0.3"/>
  <cols>
    <col min="1" max="1" width="14.33203125" style="81" customWidth="1"/>
    <col min="2" max="2" width="50.6640625" style="80" customWidth="1"/>
    <col min="3" max="3" width="11.5546875" style="81"/>
    <col min="4" max="4" width="25.5546875" style="81" customWidth="1"/>
    <col min="5" max="5" width="11.5546875" style="80"/>
    <col min="6" max="6" width="19.109375" style="80" bestFit="1" customWidth="1"/>
    <col min="7" max="7" width="24.33203125" style="81" bestFit="1" customWidth="1"/>
    <col min="8" max="8" width="16.44140625" style="80" customWidth="1"/>
    <col min="9" max="9" width="15.33203125" style="80" customWidth="1"/>
    <col min="10" max="10" width="21.44140625" style="81" customWidth="1"/>
    <col min="11" max="12" width="11.5546875" style="81"/>
    <col min="13" max="13" width="21.6640625" style="80" customWidth="1"/>
    <col min="14" max="14" width="11.5546875" style="81"/>
    <col min="15" max="15" width="11.5546875" style="80"/>
    <col min="16" max="16" width="14.33203125" style="80" bestFit="1" customWidth="1"/>
    <col min="17" max="17" width="14.33203125" style="80" customWidth="1"/>
    <col min="18" max="18" width="14.44140625" style="80" customWidth="1"/>
    <col min="19" max="19" width="18.88671875" style="81" customWidth="1"/>
    <col min="20" max="20" width="18.6640625" style="81" customWidth="1"/>
    <col min="21" max="21" width="15.109375" style="81" customWidth="1"/>
    <col min="22" max="22" width="11.5546875" style="80"/>
    <col min="23" max="23" width="17.6640625" style="81" customWidth="1"/>
    <col min="24" max="24" width="12.33203125" style="80" customWidth="1"/>
    <col min="25" max="16384" width="11.5546875" style="80"/>
  </cols>
  <sheetData>
    <row r="1" spans="1:25" s="78" customFormat="1" ht="30.6" x14ac:dyDescent="0.3">
      <c r="A1" s="82" t="s">
        <v>75</v>
      </c>
      <c r="B1" s="83" t="s">
        <v>0</v>
      </c>
      <c r="C1" s="84" t="s">
        <v>1</v>
      </c>
      <c r="D1" s="84" t="s">
        <v>2</v>
      </c>
      <c r="E1" s="83" t="s">
        <v>3</v>
      </c>
      <c r="F1" s="83" t="s">
        <v>4</v>
      </c>
      <c r="G1" s="84" t="s">
        <v>5</v>
      </c>
      <c r="H1" s="83" t="s">
        <v>6</v>
      </c>
      <c r="I1" s="85" t="s">
        <v>7</v>
      </c>
      <c r="J1" s="84" t="s">
        <v>8</v>
      </c>
      <c r="K1" s="84" t="s">
        <v>9</v>
      </c>
      <c r="L1" s="84" t="s">
        <v>10</v>
      </c>
      <c r="M1" s="83" t="s">
        <v>11</v>
      </c>
      <c r="N1" s="84" t="s">
        <v>12</v>
      </c>
      <c r="O1" s="83" t="s">
        <v>13</v>
      </c>
      <c r="P1" s="86" t="s">
        <v>14</v>
      </c>
      <c r="Q1" s="87" t="s">
        <v>15</v>
      </c>
      <c r="R1" s="87" t="s">
        <v>16</v>
      </c>
      <c r="S1" s="88" t="s">
        <v>17</v>
      </c>
      <c r="T1" s="88" t="s">
        <v>18</v>
      </c>
      <c r="U1" s="84" t="s">
        <v>19</v>
      </c>
      <c r="V1" s="83" t="s">
        <v>20</v>
      </c>
      <c r="W1" s="89" t="s">
        <v>21</v>
      </c>
      <c r="X1" s="83" t="s">
        <v>22</v>
      </c>
      <c r="Y1" s="90" t="s">
        <v>104</v>
      </c>
    </row>
    <row r="2" spans="1:25" s="79" customFormat="1" ht="71.400000000000006" customHeight="1" x14ac:dyDescent="0.3">
      <c r="A2" s="91" t="s">
        <v>154</v>
      </c>
      <c r="B2" s="92" t="s">
        <v>155</v>
      </c>
      <c r="C2" s="93" t="s">
        <v>23</v>
      </c>
      <c r="D2" s="93" t="s">
        <v>24</v>
      </c>
      <c r="E2" s="93" t="s">
        <v>25</v>
      </c>
      <c r="F2" s="93" t="s">
        <v>48</v>
      </c>
      <c r="G2" s="94">
        <v>249009.36</v>
      </c>
      <c r="H2" s="95" t="s">
        <v>333</v>
      </c>
      <c r="I2" s="95" t="s">
        <v>395</v>
      </c>
      <c r="J2" s="96">
        <v>44687</v>
      </c>
      <c r="K2" s="97"/>
      <c r="L2" s="93">
        <v>2</v>
      </c>
      <c r="M2" s="92" t="s">
        <v>396</v>
      </c>
      <c r="N2" s="98" t="s">
        <v>397</v>
      </c>
      <c r="O2" s="99"/>
      <c r="P2" s="100">
        <v>31735.86</v>
      </c>
      <c r="Q2" s="100">
        <v>6664.53</v>
      </c>
      <c r="R2" s="100">
        <v>38400.39</v>
      </c>
      <c r="S2" s="101">
        <v>44775</v>
      </c>
      <c r="T2" s="101">
        <v>44775</v>
      </c>
      <c r="U2" s="102" t="s">
        <v>50</v>
      </c>
      <c r="V2" s="97">
        <v>44867</v>
      </c>
      <c r="W2" s="102" t="s">
        <v>45</v>
      </c>
      <c r="X2" s="103"/>
      <c r="Y2" s="104"/>
    </row>
    <row r="3" spans="1:25" s="79" customFormat="1" ht="71.400000000000006" customHeight="1" x14ac:dyDescent="0.3">
      <c r="A3" s="91" t="s">
        <v>156</v>
      </c>
      <c r="B3" s="92" t="s">
        <v>157</v>
      </c>
      <c r="C3" s="93" t="s">
        <v>23</v>
      </c>
      <c r="D3" s="93" t="s">
        <v>24</v>
      </c>
      <c r="E3" s="93" t="s">
        <v>25</v>
      </c>
      <c r="F3" s="93" t="s">
        <v>48</v>
      </c>
      <c r="G3" s="94">
        <v>45982.6</v>
      </c>
      <c r="H3" s="95" t="s">
        <v>294</v>
      </c>
      <c r="I3" s="95" t="s">
        <v>295</v>
      </c>
      <c r="J3" s="96">
        <v>44704</v>
      </c>
      <c r="K3" s="97">
        <v>44702</v>
      </c>
      <c r="L3" s="93">
        <v>4</v>
      </c>
      <c r="M3" s="92" t="s">
        <v>398</v>
      </c>
      <c r="N3" s="98" t="s">
        <v>399</v>
      </c>
      <c r="O3" s="99"/>
      <c r="P3" s="100">
        <v>30347.599999999999</v>
      </c>
      <c r="Q3" s="100">
        <v>6373</v>
      </c>
      <c r="R3" s="105">
        <v>36720.6</v>
      </c>
      <c r="S3" s="101">
        <v>44844</v>
      </c>
      <c r="T3" s="101">
        <v>44844</v>
      </c>
      <c r="U3" s="102" t="s">
        <v>400</v>
      </c>
      <c r="V3" s="97">
        <v>44951</v>
      </c>
      <c r="W3" s="102" t="s">
        <v>45</v>
      </c>
      <c r="X3" s="103"/>
      <c r="Y3" s="104"/>
    </row>
    <row r="4" spans="1:25" s="79" customFormat="1" ht="71.400000000000006" customHeight="1" x14ac:dyDescent="0.3">
      <c r="A4" s="91" t="s">
        <v>158</v>
      </c>
      <c r="B4" s="92" t="s">
        <v>157</v>
      </c>
      <c r="C4" s="93" t="s">
        <v>23</v>
      </c>
      <c r="D4" s="93" t="s">
        <v>24</v>
      </c>
      <c r="E4" s="93" t="s">
        <v>25</v>
      </c>
      <c r="F4" s="93" t="s">
        <v>48</v>
      </c>
      <c r="G4" s="94">
        <v>97686.98</v>
      </c>
      <c r="H4" s="95" t="s">
        <v>294</v>
      </c>
      <c r="I4" s="95" t="s">
        <v>295</v>
      </c>
      <c r="J4" s="96">
        <v>44704</v>
      </c>
      <c r="K4" s="97">
        <v>44702</v>
      </c>
      <c r="L4" s="93">
        <v>3</v>
      </c>
      <c r="M4" s="92" t="s">
        <v>398</v>
      </c>
      <c r="N4" s="98" t="s">
        <v>399</v>
      </c>
      <c r="O4" s="99"/>
      <c r="P4" s="100">
        <v>59495.44</v>
      </c>
      <c r="Q4" s="100">
        <v>12494.04</v>
      </c>
      <c r="R4" s="105">
        <v>71989.48000000001</v>
      </c>
      <c r="S4" s="101">
        <v>44844</v>
      </c>
      <c r="T4" s="101">
        <v>44844</v>
      </c>
      <c r="U4" s="102" t="s">
        <v>401</v>
      </c>
      <c r="V4" s="97" t="s">
        <v>402</v>
      </c>
      <c r="W4" s="102" t="s">
        <v>45</v>
      </c>
      <c r="X4" s="103"/>
      <c r="Y4" s="104"/>
    </row>
    <row r="5" spans="1:25" s="79" customFormat="1" ht="71.400000000000006" customHeight="1" x14ac:dyDescent="0.3">
      <c r="A5" s="91" t="s">
        <v>159</v>
      </c>
      <c r="B5" s="92" t="s">
        <v>157</v>
      </c>
      <c r="C5" s="93" t="s">
        <v>23</v>
      </c>
      <c r="D5" s="93" t="s">
        <v>24</v>
      </c>
      <c r="E5" s="93" t="s">
        <v>25</v>
      </c>
      <c r="F5" s="93" t="s">
        <v>48</v>
      </c>
      <c r="G5" s="94">
        <v>137140.66999999998</v>
      </c>
      <c r="H5" s="95" t="s">
        <v>294</v>
      </c>
      <c r="I5" s="95" t="s">
        <v>295</v>
      </c>
      <c r="J5" s="96">
        <v>44704</v>
      </c>
      <c r="K5" s="97">
        <v>44702</v>
      </c>
      <c r="L5" s="93">
        <v>4</v>
      </c>
      <c r="M5" s="92" t="s">
        <v>403</v>
      </c>
      <c r="N5" s="98" t="s">
        <v>404</v>
      </c>
      <c r="O5" s="99"/>
      <c r="P5" s="100">
        <v>77070.790000000008</v>
      </c>
      <c r="Q5" s="100">
        <v>16184.869999999999</v>
      </c>
      <c r="R5" s="105">
        <v>93255.66</v>
      </c>
      <c r="S5" s="101">
        <v>44844</v>
      </c>
      <c r="T5" s="101">
        <v>44844</v>
      </c>
      <c r="U5" s="102" t="s">
        <v>405</v>
      </c>
      <c r="V5" s="97">
        <v>45071</v>
      </c>
      <c r="W5" s="102" t="s">
        <v>45</v>
      </c>
      <c r="X5" s="103"/>
      <c r="Y5" s="104"/>
    </row>
    <row r="6" spans="1:25" s="79" customFormat="1" ht="71.400000000000006" customHeight="1" x14ac:dyDescent="0.3">
      <c r="A6" s="91" t="s">
        <v>160</v>
      </c>
      <c r="B6" s="92" t="s">
        <v>157</v>
      </c>
      <c r="C6" s="93" t="s">
        <v>23</v>
      </c>
      <c r="D6" s="93" t="s">
        <v>24</v>
      </c>
      <c r="E6" s="93" t="s">
        <v>25</v>
      </c>
      <c r="F6" s="93" t="s">
        <v>48</v>
      </c>
      <c r="G6" s="94">
        <v>119998.08</v>
      </c>
      <c r="H6" s="95" t="s">
        <v>294</v>
      </c>
      <c r="I6" s="95" t="s">
        <v>295</v>
      </c>
      <c r="J6" s="96">
        <v>44704</v>
      </c>
      <c r="K6" s="97">
        <v>44702</v>
      </c>
      <c r="L6" s="93">
        <v>4</v>
      </c>
      <c r="M6" s="92" t="s">
        <v>403</v>
      </c>
      <c r="N6" s="98" t="s">
        <v>404</v>
      </c>
      <c r="O6" s="99"/>
      <c r="P6" s="100">
        <v>71403.819999999992</v>
      </c>
      <c r="Q6" s="100">
        <v>14994.8</v>
      </c>
      <c r="R6" s="105">
        <v>86398.62</v>
      </c>
      <c r="S6" s="101">
        <v>44844</v>
      </c>
      <c r="T6" s="101">
        <v>44844</v>
      </c>
      <c r="U6" s="102" t="s">
        <v>406</v>
      </c>
      <c r="V6" s="97" t="s">
        <v>407</v>
      </c>
      <c r="W6" s="102" t="s">
        <v>45</v>
      </c>
      <c r="X6" s="103"/>
      <c r="Y6" s="104"/>
    </row>
    <row r="7" spans="1:25" s="79" customFormat="1" ht="71.400000000000006" customHeight="1" x14ac:dyDescent="0.3">
      <c r="A7" s="91" t="s">
        <v>161</v>
      </c>
      <c r="B7" s="92" t="s">
        <v>157</v>
      </c>
      <c r="C7" s="93" t="s">
        <v>23</v>
      </c>
      <c r="D7" s="93" t="s">
        <v>24</v>
      </c>
      <c r="E7" s="93" t="s">
        <v>25</v>
      </c>
      <c r="F7" s="93" t="s">
        <v>48</v>
      </c>
      <c r="G7" s="94">
        <v>54175.33</v>
      </c>
      <c r="H7" s="95" t="s">
        <v>294</v>
      </c>
      <c r="I7" s="95" t="s">
        <v>295</v>
      </c>
      <c r="J7" s="96">
        <v>44704</v>
      </c>
      <c r="K7" s="97">
        <v>44702</v>
      </c>
      <c r="L7" s="93">
        <v>2</v>
      </c>
      <c r="M7" s="92" t="s">
        <v>408</v>
      </c>
      <c r="N7" s="98" t="s">
        <v>409</v>
      </c>
      <c r="O7" s="99"/>
      <c r="P7" s="100">
        <v>34922.94</v>
      </c>
      <c r="Q7" s="100">
        <v>7333.83</v>
      </c>
      <c r="R7" s="105">
        <v>42256.770000000004</v>
      </c>
      <c r="S7" s="101">
        <v>44844</v>
      </c>
      <c r="T7" s="101">
        <v>44844</v>
      </c>
      <c r="U7" s="102" t="s">
        <v>410</v>
      </c>
      <c r="V7" s="97">
        <v>44890</v>
      </c>
      <c r="W7" s="102" t="s">
        <v>45</v>
      </c>
      <c r="X7" s="103"/>
      <c r="Y7" s="104"/>
    </row>
    <row r="8" spans="1:25" s="79" customFormat="1" ht="71.400000000000006" customHeight="1" x14ac:dyDescent="0.3">
      <c r="A8" s="91" t="s">
        <v>162</v>
      </c>
      <c r="B8" s="92" t="s">
        <v>163</v>
      </c>
      <c r="C8" s="93" t="s">
        <v>23</v>
      </c>
      <c r="D8" s="93" t="s">
        <v>24</v>
      </c>
      <c r="E8" s="93" t="s">
        <v>25</v>
      </c>
      <c r="F8" s="93" t="s">
        <v>46</v>
      </c>
      <c r="G8" s="94">
        <v>1052431.96</v>
      </c>
      <c r="H8" s="95" t="s">
        <v>296</v>
      </c>
      <c r="I8" s="95" t="s">
        <v>297</v>
      </c>
      <c r="J8" s="96">
        <v>44670</v>
      </c>
      <c r="K8" s="97">
        <v>44666</v>
      </c>
      <c r="L8" s="93">
        <v>7</v>
      </c>
      <c r="M8" s="92" t="s">
        <v>411</v>
      </c>
      <c r="N8" s="98" t="s">
        <v>412</v>
      </c>
      <c r="O8" s="99"/>
      <c r="P8" s="100">
        <v>811742.53</v>
      </c>
      <c r="Q8" s="100">
        <v>170465.94</v>
      </c>
      <c r="R8" s="105">
        <v>982208.47</v>
      </c>
      <c r="S8" s="101">
        <v>44819</v>
      </c>
      <c r="T8" s="101">
        <v>44820</v>
      </c>
      <c r="U8" s="102" t="s">
        <v>413</v>
      </c>
      <c r="V8" s="97">
        <v>45916</v>
      </c>
      <c r="W8" s="102" t="s">
        <v>37</v>
      </c>
      <c r="X8" s="103"/>
      <c r="Y8" s="104" t="s">
        <v>414</v>
      </c>
    </row>
    <row r="9" spans="1:25" s="79" customFormat="1" ht="57" x14ac:dyDescent="0.3">
      <c r="A9" s="91" t="s">
        <v>164</v>
      </c>
      <c r="B9" s="92" t="s">
        <v>163</v>
      </c>
      <c r="C9" s="93" t="s">
        <v>23</v>
      </c>
      <c r="D9" s="93" t="s">
        <v>24</v>
      </c>
      <c r="E9" s="93" t="s">
        <v>25</v>
      </c>
      <c r="F9" s="93" t="s">
        <v>46</v>
      </c>
      <c r="G9" s="94">
        <v>96540.85</v>
      </c>
      <c r="H9" s="95" t="s">
        <v>296</v>
      </c>
      <c r="I9" s="95" t="s">
        <v>297</v>
      </c>
      <c r="J9" s="96">
        <v>44670</v>
      </c>
      <c r="K9" s="97">
        <v>44666</v>
      </c>
      <c r="L9" s="93">
        <v>6</v>
      </c>
      <c r="M9" s="92" t="s">
        <v>415</v>
      </c>
      <c r="N9" s="98" t="s">
        <v>416</v>
      </c>
      <c r="O9" s="99"/>
      <c r="P9" s="100">
        <v>64362.68</v>
      </c>
      <c r="Q9" s="100">
        <v>13516.17</v>
      </c>
      <c r="R9" s="105">
        <v>77878.850000000006</v>
      </c>
      <c r="S9" s="101">
        <v>44819</v>
      </c>
      <c r="T9" s="101">
        <v>44820</v>
      </c>
      <c r="U9" s="102" t="s">
        <v>413</v>
      </c>
      <c r="V9" s="97">
        <v>45916</v>
      </c>
      <c r="W9" s="102" t="s">
        <v>37</v>
      </c>
      <c r="X9" s="103"/>
      <c r="Y9" s="104" t="s">
        <v>414</v>
      </c>
    </row>
    <row r="10" spans="1:25" s="79" customFormat="1" ht="26.4" x14ac:dyDescent="0.3">
      <c r="A10" s="106" t="s">
        <v>165</v>
      </c>
      <c r="B10" s="107" t="s">
        <v>166</v>
      </c>
      <c r="C10" s="108" t="s">
        <v>23</v>
      </c>
      <c r="D10" s="93" t="s">
        <v>28</v>
      </c>
      <c r="E10" s="108" t="s">
        <v>25</v>
      </c>
      <c r="F10" s="108" t="s">
        <v>143</v>
      </c>
      <c r="G10" s="109">
        <v>72763.350000000006</v>
      </c>
      <c r="H10" s="110" t="s">
        <v>298</v>
      </c>
      <c r="I10" s="99" t="s">
        <v>299</v>
      </c>
      <c r="J10" s="111">
        <v>44727</v>
      </c>
      <c r="K10" s="108"/>
      <c r="L10" s="108"/>
      <c r="M10" s="110" t="s">
        <v>417</v>
      </c>
      <c r="N10" s="108" t="s">
        <v>418</v>
      </c>
      <c r="O10" s="110"/>
      <c r="P10" s="112">
        <v>46484.36</v>
      </c>
      <c r="Q10" s="112">
        <v>9761.7199999999993</v>
      </c>
      <c r="R10" s="112">
        <v>56246.080000000002</v>
      </c>
      <c r="S10" s="113">
        <v>44811</v>
      </c>
      <c r="T10" s="113">
        <v>44811</v>
      </c>
      <c r="U10" s="114" t="s">
        <v>419</v>
      </c>
      <c r="V10" s="115">
        <v>45022</v>
      </c>
      <c r="W10" s="114" t="s">
        <v>45</v>
      </c>
      <c r="X10" s="116"/>
      <c r="Y10" s="117"/>
    </row>
    <row r="11" spans="1:25" s="79" customFormat="1" ht="125.4" x14ac:dyDescent="0.3">
      <c r="A11" s="118" t="s">
        <v>167</v>
      </c>
      <c r="B11" s="119" t="s">
        <v>168</v>
      </c>
      <c r="C11" s="93" t="s">
        <v>23</v>
      </c>
      <c r="D11" s="93" t="s">
        <v>28</v>
      </c>
      <c r="E11" s="93" t="s">
        <v>25</v>
      </c>
      <c r="F11" s="93" t="s">
        <v>51</v>
      </c>
      <c r="G11" s="94">
        <v>46240</v>
      </c>
      <c r="H11" s="120" t="s">
        <v>300</v>
      </c>
      <c r="I11" s="120" t="s">
        <v>301</v>
      </c>
      <c r="J11" s="121">
        <v>44691</v>
      </c>
      <c r="K11" s="97"/>
      <c r="L11" s="93">
        <v>3</v>
      </c>
      <c r="M11" s="99" t="s">
        <v>420</v>
      </c>
      <c r="N11" s="93" t="s">
        <v>421</v>
      </c>
      <c r="O11" s="99"/>
      <c r="P11" s="100">
        <v>38214.879999999997</v>
      </c>
      <c r="Q11" s="100">
        <v>8025.12</v>
      </c>
      <c r="R11" s="100">
        <v>46240</v>
      </c>
      <c r="S11" s="101">
        <v>44743</v>
      </c>
      <c r="T11" s="101">
        <v>44743</v>
      </c>
      <c r="U11" s="122" t="s">
        <v>422</v>
      </c>
      <c r="V11" s="97">
        <v>45108</v>
      </c>
      <c r="W11" s="102" t="s">
        <v>30</v>
      </c>
      <c r="X11" s="103"/>
      <c r="Y11" s="104" t="s">
        <v>423</v>
      </c>
    </row>
    <row r="12" spans="1:25" s="79" customFormat="1" ht="39.6" x14ac:dyDescent="0.3">
      <c r="A12" s="123" t="s">
        <v>169</v>
      </c>
      <c r="B12" s="119" t="s">
        <v>170</v>
      </c>
      <c r="C12" s="93" t="s">
        <v>23</v>
      </c>
      <c r="D12" s="93" t="s">
        <v>28</v>
      </c>
      <c r="E12" s="93" t="s">
        <v>25</v>
      </c>
      <c r="F12" s="93" t="s">
        <v>43</v>
      </c>
      <c r="G12" s="94">
        <v>20727.740000000002</v>
      </c>
      <c r="H12" s="120" t="s">
        <v>302</v>
      </c>
      <c r="I12" s="120" t="s">
        <v>303</v>
      </c>
      <c r="J12" s="121">
        <v>44687</v>
      </c>
      <c r="K12" s="97"/>
      <c r="L12" s="93">
        <v>3</v>
      </c>
      <c r="M12" s="99" t="s">
        <v>424</v>
      </c>
      <c r="N12" s="93" t="s">
        <v>425</v>
      </c>
      <c r="O12" s="99"/>
      <c r="P12" s="100">
        <v>18890.28</v>
      </c>
      <c r="Q12" s="100">
        <v>1837.46</v>
      </c>
      <c r="R12" s="105">
        <v>20727.739999999998</v>
      </c>
      <c r="S12" s="101">
        <v>44796</v>
      </c>
      <c r="T12" s="101">
        <v>44796</v>
      </c>
      <c r="U12" s="102" t="s">
        <v>422</v>
      </c>
      <c r="V12" s="97">
        <v>45160</v>
      </c>
      <c r="W12" s="102" t="s">
        <v>37</v>
      </c>
      <c r="X12" s="103"/>
      <c r="Y12" s="104"/>
    </row>
    <row r="13" spans="1:25" s="79" customFormat="1" ht="52.8" x14ac:dyDescent="0.3">
      <c r="A13" s="91" t="s">
        <v>171</v>
      </c>
      <c r="B13" s="124" t="s">
        <v>172</v>
      </c>
      <c r="C13" s="93" t="s">
        <v>23</v>
      </c>
      <c r="D13" s="93" t="s">
        <v>68</v>
      </c>
      <c r="E13" s="93" t="s">
        <v>25</v>
      </c>
      <c r="F13" s="93" t="s">
        <v>173</v>
      </c>
      <c r="G13" s="94">
        <v>58366.31</v>
      </c>
      <c r="H13" s="120" t="s">
        <v>304</v>
      </c>
      <c r="I13" s="120" t="s">
        <v>305</v>
      </c>
      <c r="J13" s="121">
        <v>44708</v>
      </c>
      <c r="K13" s="97"/>
      <c r="L13" s="93">
        <v>2</v>
      </c>
      <c r="M13" s="99" t="s">
        <v>426</v>
      </c>
      <c r="N13" s="93" t="s">
        <v>427</v>
      </c>
      <c r="O13" s="99"/>
      <c r="P13" s="100">
        <v>58366.31</v>
      </c>
      <c r="Q13" s="100">
        <v>12256.92</v>
      </c>
      <c r="R13" s="100">
        <v>70623.23</v>
      </c>
      <c r="S13" s="101">
        <v>44831</v>
      </c>
      <c r="T13" s="101">
        <v>44866</v>
      </c>
      <c r="U13" s="102" t="s">
        <v>50</v>
      </c>
      <c r="V13" s="97">
        <v>44927</v>
      </c>
      <c r="W13" s="102" t="s">
        <v>30</v>
      </c>
      <c r="X13" s="103" t="s">
        <v>50</v>
      </c>
      <c r="Y13" s="104"/>
    </row>
    <row r="14" spans="1:25" s="79" customFormat="1" ht="91.2" x14ac:dyDescent="0.3">
      <c r="A14" s="91" t="s">
        <v>174</v>
      </c>
      <c r="B14" s="92" t="s">
        <v>175</v>
      </c>
      <c r="C14" s="93" t="s">
        <v>33</v>
      </c>
      <c r="D14" s="93" t="s">
        <v>107</v>
      </c>
      <c r="E14" s="93" t="s">
        <v>25</v>
      </c>
      <c r="F14" s="93" t="s">
        <v>40</v>
      </c>
      <c r="G14" s="94">
        <v>17508.989999999998</v>
      </c>
      <c r="H14" s="120" t="s">
        <v>306</v>
      </c>
      <c r="I14" s="120" t="s">
        <v>307</v>
      </c>
      <c r="J14" s="121">
        <v>44686</v>
      </c>
      <c r="K14" s="97"/>
      <c r="L14" s="93">
        <v>8</v>
      </c>
      <c r="M14" s="99" t="s">
        <v>428</v>
      </c>
      <c r="N14" s="93" t="s">
        <v>429</v>
      </c>
      <c r="O14" s="99"/>
      <c r="P14" s="100">
        <v>14470.24</v>
      </c>
      <c r="Q14" s="100">
        <v>3038.75</v>
      </c>
      <c r="R14" s="105">
        <v>17508.989999999998</v>
      </c>
      <c r="S14" s="101">
        <v>44760</v>
      </c>
      <c r="T14" s="101">
        <v>44853</v>
      </c>
      <c r="U14" s="102" t="s">
        <v>26</v>
      </c>
      <c r="V14" s="97">
        <v>45583</v>
      </c>
      <c r="W14" s="102" t="s">
        <v>30</v>
      </c>
      <c r="X14" s="103"/>
      <c r="Y14" s="104" t="s">
        <v>430</v>
      </c>
    </row>
    <row r="15" spans="1:25" s="79" customFormat="1" ht="34.200000000000003" x14ac:dyDescent="0.3">
      <c r="A15" s="91" t="s">
        <v>176</v>
      </c>
      <c r="B15" s="92" t="s">
        <v>177</v>
      </c>
      <c r="C15" s="93" t="s">
        <v>23</v>
      </c>
      <c r="D15" s="93" t="s">
        <v>28</v>
      </c>
      <c r="E15" s="93" t="s">
        <v>25</v>
      </c>
      <c r="F15" s="93" t="s">
        <v>31</v>
      </c>
      <c r="G15" s="94">
        <v>41236.800000000003</v>
      </c>
      <c r="H15" s="120" t="s">
        <v>308</v>
      </c>
      <c r="I15" s="120" t="s">
        <v>309</v>
      </c>
      <c r="J15" s="121">
        <v>44680</v>
      </c>
      <c r="K15" s="97"/>
      <c r="L15" s="93">
        <v>1</v>
      </c>
      <c r="M15" s="99" t="s">
        <v>431</v>
      </c>
      <c r="N15" s="93" t="s">
        <v>432</v>
      </c>
      <c r="O15" s="99"/>
      <c r="P15" s="100">
        <v>12000</v>
      </c>
      <c r="Q15" s="100">
        <v>2520</v>
      </c>
      <c r="R15" s="105">
        <v>14520</v>
      </c>
      <c r="S15" s="101">
        <v>44769</v>
      </c>
      <c r="T15" s="101">
        <v>44769</v>
      </c>
      <c r="U15" s="102" t="s">
        <v>26</v>
      </c>
      <c r="V15" s="97">
        <v>45500</v>
      </c>
      <c r="W15" s="102" t="s">
        <v>30</v>
      </c>
      <c r="X15" s="125" t="s">
        <v>26</v>
      </c>
      <c r="Y15" s="104"/>
    </row>
    <row r="16" spans="1:25" s="79" customFormat="1" ht="34.200000000000003" x14ac:dyDescent="0.3">
      <c r="A16" s="91" t="s">
        <v>178</v>
      </c>
      <c r="B16" s="92" t="s">
        <v>179</v>
      </c>
      <c r="C16" s="93" t="s">
        <v>33</v>
      </c>
      <c r="D16" s="93" t="s">
        <v>28</v>
      </c>
      <c r="E16" s="93" t="s">
        <v>25</v>
      </c>
      <c r="F16" s="93" t="s">
        <v>180</v>
      </c>
      <c r="G16" s="94">
        <v>75875.299999999988</v>
      </c>
      <c r="H16" s="120" t="s">
        <v>310</v>
      </c>
      <c r="I16" s="120" t="s">
        <v>311</v>
      </c>
      <c r="J16" s="121">
        <v>44701</v>
      </c>
      <c r="K16" s="97"/>
      <c r="L16" s="93">
        <v>1</v>
      </c>
      <c r="M16" s="99" t="s">
        <v>433</v>
      </c>
      <c r="N16" s="93" t="s">
        <v>72</v>
      </c>
      <c r="O16" s="99"/>
      <c r="P16" s="100">
        <v>61599.17</v>
      </c>
      <c r="Q16" s="100">
        <v>12935.83</v>
      </c>
      <c r="R16" s="105">
        <v>74535</v>
      </c>
      <c r="S16" s="101">
        <v>44761</v>
      </c>
      <c r="T16" s="101"/>
      <c r="U16" s="102" t="s">
        <v>434</v>
      </c>
      <c r="V16" s="97"/>
      <c r="W16" s="102"/>
      <c r="X16" s="103"/>
      <c r="Y16" s="104"/>
    </row>
    <row r="17" spans="1:25" s="79" customFormat="1" ht="45.6" x14ac:dyDescent="0.3">
      <c r="A17" s="126" t="s">
        <v>181</v>
      </c>
      <c r="B17" s="127" t="s">
        <v>182</v>
      </c>
      <c r="C17" s="128" t="s">
        <v>183</v>
      </c>
      <c r="D17" s="128" t="s">
        <v>184</v>
      </c>
      <c r="E17" s="128" t="s">
        <v>25</v>
      </c>
      <c r="F17" s="128" t="s">
        <v>87</v>
      </c>
      <c r="G17" s="129">
        <v>5000000</v>
      </c>
      <c r="H17" s="130" t="s">
        <v>312</v>
      </c>
      <c r="I17" s="130" t="s">
        <v>313</v>
      </c>
      <c r="J17" s="131">
        <v>44743</v>
      </c>
      <c r="K17" s="132"/>
      <c r="L17" s="128">
        <v>4</v>
      </c>
      <c r="M17" s="133" t="s">
        <v>435</v>
      </c>
      <c r="N17" s="128" t="s">
        <v>436</v>
      </c>
      <c r="O17" s="133"/>
      <c r="P17" s="134" t="s">
        <v>437</v>
      </c>
      <c r="Q17" s="134"/>
      <c r="R17" s="135"/>
      <c r="S17" s="136">
        <v>44854</v>
      </c>
      <c r="T17" s="136">
        <v>44854</v>
      </c>
      <c r="U17" s="102" t="s">
        <v>438</v>
      </c>
      <c r="V17" s="132">
        <v>50333</v>
      </c>
      <c r="W17" s="137" t="s">
        <v>45</v>
      </c>
      <c r="X17" s="138"/>
      <c r="Y17" s="139"/>
    </row>
    <row r="18" spans="1:25" s="79" customFormat="1" ht="57" x14ac:dyDescent="0.3">
      <c r="A18" s="126" t="s">
        <v>185</v>
      </c>
      <c r="B18" s="127" t="s">
        <v>182</v>
      </c>
      <c r="C18" s="128" t="s">
        <v>183</v>
      </c>
      <c r="D18" s="128" t="s">
        <v>184</v>
      </c>
      <c r="E18" s="128" t="s">
        <v>25</v>
      </c>
      <c r="F18" s="128" t="s">
        <v>87</v>
      </c>
      <c r="G18" s="129">
        <v>5000000</v>
      </c>
      <c r="H18" s="130" t="s">
        <v>312</v>
      </c>
      <c r="I18" s="130" t="s">
        <v>313</v>
      </c>
      <c r="J18" s="131">
        <v>44743</v>
      </c>
      <c r="K18" s="132"/>
      <c r="L18" s="128">
        <v>4</v>
      </c>
      <c r="M18" s="133" t="s">
        <v>439</v>
      </c>
      <c r="N18" s="128" t="s">
        <v>440</v>
      </c>
      <c r="O18" s="133"/>
      <c r="P18" s="134" t="s">
        <v>441</v>
      </c>
      <c r="Q18" s="134"/>
      <c r="R18" s="135"/>
      <c r="S18" s="136">
        <v>44853</v>
      </c>
      <c r="T18" s="136">
        <v>44853</v>
      </c>
      <c r="U18" s="102" t="s">
        <v>438</v>
      </c>
      <c r="V18" s="132">
        <v>50332</v>
      </c>
      <c r="W18" s="137" t="s">
        <v>45</v>
      </c>
      <c r="X18" s="138"/>
      <c r="Y18" s="139"/>
    </row>
    <row r="19" spans="1:25" s="79" customFormat="1" ht="57" x14ac:dyDescent="0.3">
      <c r="A19" s="126" t="s">
        <v>186</v>
      </c>
      <c r="B19" s="127" t="s">
        <v>182</v>
      </c>
      <c r="C19" s="128" t="s">
        <v>183</v>
      </c>
      <c r="D19" s="128" t="s">
        <v>184</v>
      </c>
      <c r="E19" s="128" t="s">
        <v>25</v>
      </c>
      <c r="F19" s="128" t="s">
        <v>87</v>
      </c>
      <c r="G19" s="129">
        <v>5000000</v>
      </c>
      <c r="H19" s="130" t="s">
        <v>312</v>
      </c>
      <c r="I19" s="130" t="s">
        <v>313</v>
      </c>
      <c r="J19" s="131">
        <v>44743</v>
      </c>
      <c r="K19" s="132"/>
      <c r="L19" s="128">
        <v>4</v>
      </c>
      <c r="M19" s="133" t="s">
        <v>439</v>
      </c>
      <c r="N19" s="128" t="s">
        <v>440</v>
      </c>
      <c r="O19" s="133"/>
      <c r="P19" s="134" t="s">
        <v>441</v>
      </c>
      <c r="Q19" s="134"/>
      <c r="R19" s="135"/>
      <c r="S19" s="136">
        <v>44853</v>
      </c>
      <c r="T19" s="136">
        <v>44853</v>
      </c>
      <c r="U19" s="102" t="s">
        <v>438</v>
      </c>
      <c r="V19" s="132">
        <v>50332</v>
      </c>
      <c r="W19" s="137" t="s">
        <v>42</v>
      </c>
      <c r="X19" s="138"/>
      <c r="Y19" s="139"/>
    </row>
    <row r="20" spans="1:25" s="79" customFormat="1" ht="45.6" x14ac:dyDescent="0.3">
      <c r="A20" s="126" t="s">
        <v>187</v>
      </c>
      <c r="B20" s="127" t="s">
        <v>182</v>
      </c>
      <c r="C20" s="128" t="s">
        <v>183</v>
      </c>
      <c r="D20" s="128" t="s">
        <v>184</v>
      </c>
      <c r="E20" s="128" t="s">
        <v>25</v>
      </c>
      <c r="F20" s="128" t="s">
        <v>87</v>
      </c>
      <c r="G20" s="129">
        <v>5000000</v>
      </c>
      <c r="H20" s="130" t="s">
        <v>312</v>
      </c>
      <c r="I20" s="130" t="s">
        <v>313</v>
      </c>
      <c r="J20" s="131">
        <v>44743</v>
      </c>
      <c r="K20" s="132"/>
      <c r="L20" s="128">
        <v>4</v>
      </c>
      <c r="M20" s="133" t="s">
        <v>442</v>
      </c>
      <c r="N20" s="128" t="s">
        <v>443</v>
      </c>
      <c r="O20" s="133"/>
      <c r="P20" s="134" t="s">
        <v>444</v>
      </c>
      <c r="Q20" s="134"/>
      <c r="R20" s="135"/>
      <c r="S20" s="136">
        <v>44859</v>
      </c>
      <c r="T20" s="136">
        <v>44859</v>
      </c>
      <c r="U20" s="102" t="s">
        <v>438</v>
      </c>
      <c r="V20" s="132">
        <v>50338</v>
      </c>
      <c r="W20" s="137" t="s">
        <v>45</v>
      </c>
      <c r="X20" s="138"/>
      <c r="Y20" s="139"/>
    </row>
    <row r="21" spans="1:25" s="79" customFormat="1" ht="102.6" x14ac:dyDescent="0.3">
      <c r="A21" s="140" t="s">
        <v>188</v>
      </c>
      <c r="B21" s="141" t="s">
        <v>189</v>
      </c>
      <c r="C21" s="108" t="s">
        <v>33</v>
      </c>
      <c r="D21" s="93" t="s">
        <v>28</v>
      </c>
      <c r="E21" s="108" t="s">
        <v>25</v>
      </c>
      <c r="F21" s="108" t="s">
        <v>31</v>
      </c>
      <c r="G21" s="109">
        <v>20570</v>
      </c>
      <c r="H21" s="110" t="s">
        <v>314</v>
      </c>
      <c r="I21" s="110" t="s">
        <v>315</v>
      </c>
      <c r="J21" s="111">
        <v>44722</v>
      </c>
      <c r="K21" s="108"/>
      <c r="L21" s="142">
        <v>3</v>
      </c>
      <c r="M21" s="143" t="s">
        <v>445</v>
      </c>
      <c r="N21" s="142" t="s">
        <v>446</v>
      </c>
      <c r="O21" s="143"/>
      <c r="P21" s="144">
        <v>15980</v>
      </c>
      <c r="Q21" s="144">
        <v>3355.8</v>
      </c>
      <c r="R21" s="112">
        <v>19335.8</v>
      </c>
      <c r="S21" s="145">
        <v>44854</v>
      </c>
      <c r="T21" s="145">
        <v>44854</v>
      </c>
      <c r="U21" s="146" t="s">
        <v>26</v>
      </c>
      <c r="V21" s="147">
        <v>45585</v>
      </c>
      <c r="W21" s="146" t="s">
        <v>30</v>
      </c>
      <c r="X21" s="148" t="s">
        <v>26</v>
      </c>
      <c r="Y21" s="149" t="s">
        <v>447</v>
      </c>
    </row>
    <row r="22" spans="1:25" s="79" customFormat="1" ht="102.6" x14ac:dyDescent="0.3">
      <c r="A22" s="91" t="s">
        <v>190</v>
      </c>
      <c r="B22" s="92" t="s">
        <v>191</v>
      </c>
      <c r="C22" s="93" t="s">
        <v>23</v>
      </c>
      <c r="D22" s="93" t="s">
        <v>68</v>
      </c>
      <c r="E22" s="93" t="s">
        <v>25</v>
      </c>
      <c r="F22" s="93" t="s">
        <v>40</v>
      </c>
      <c r="G22" s="94">
        <v>90817.1</v>
      </c>
      <c r="H22" s="120" t="s">
        <v>316</v>
      </c>
      <c r="I22" s="120" t="s">
        <v>317</v>
      </c>
      <c r="J22" s="121">
        <v>44686</v>
      </c>
      <c r="K22" s="97"/>
      <c r="L22" s="93">
        <v>4</v>
      </c>
      <c r="M22" s="99" t="s">
        <v>448</v>
      </c>
      <c r="N22" s="93" t="s">
        <v>449</v>
      </c>
      <c r="O22" s="99"/>
      <c r="P22" s="100">
        <v>82561</v>
      </c>
      <c r="Q22" s="100">
        <v>8256.1</v>
      </c>
      <c r="R22" s="105">
        <v>90817.1</v>
      </c>
      <c r="S22" s="101">
        <v>44785</v>
      </c>
      <c r="T22" s="101">
        <v>44785</v>
      </c>
      <c r="U22" s="102" t="s">
        <v>422</v>
      </c>
      <c r="V22" s="97">
        <v>44784</v>
      </c>
      <c r="W22" s="102" t="s">
        <v>30</v>
      </c>
      <c r="X22" s="103"/>
      <c r="Y22" s="104" t="s">
        <v>450</v>
      </c>
    </row>
    <row r="23" spans="1:25" s="79" customFormat="1" ht="22.8" x14ac:dyDescent="0.3">
      <c r="A23" s="150" t="s">
        <v>192</v>
      </c>
      <c r="B23" s="151" t="s">
        <v>193</v>
      </c>
      <c r="C23" s="93" t="s">
        <v>34</v>
      </c>
      <c r="D23" s="93" t="s">
        <v>28</v>
      </c>
      <c r="E23" s="93" t="s">
        <v>25</v>
      </c>
      <c r="F23" s="93" t="s">
        <v>194</v>
      </c>
      <c r="G23" s="94">
        <v>100000</v>
      </c>
      <c r="H23" s="120" t="s">
        <v>318</v>
      </c>
      <c r="I23" s="120" t="s">
        <v>319</v>
      </c>
      <c r="J23" s="121">
        <v>44722</v>
      </c>
      <c r="K23" s="97"/>
      <c r="L23" s="93">
        <v>1</v>
      </c>
      <c r="M23" s="99" t="s">
        <v>451</v>
      </c>
      <c r="N23" s="93" t="s">
        <v>452</v>
      </c>
      <c r="O23" s="99"/>
      <c r="P23" s="100">
        <v>82644.63</v>
      </c>
      <c r="Q23" s="100">
        <v>17355.37</v>
      </c>
      <c r="R23" s="105">
        <v>100000</v>
      </c>
      <c r="S23" s="101">
        <v>44824</v>
      </c>
      <c r="T23" s="101">
        <v>44824</v>
      </c>
      <c r="U23" s="102" t="s">
        <v>50</v>
      </c>
      <c r="V23" s="97">
        <v>44915</v>
      </c>
      <c r="W23" s="102" t="s">
        <v>45</v>
      </c>
      <c r="X23" s="103"/>
      <c r="Y23" s="104" t="s">
        <v>453</v>
      </c>
    </row>
    <row r="24" spans="1:25" s="79" customFormat="1" ht="45.6" x14ac:dyDescent="0.3">
      <c r="A24" s="140" t="s">
        <v>195</v>
      </c>
      <c r="B24" s="152" t="s">
        <v>196</v>
      </c>
      <c r="C24" s="108" t="s">
        <v>33</v>
      </c>
      <c r="D24" s="93" t="s">
        <v>36</v>
      </c>
      <c r="E24" s="108" t="s">
        <v>25</v>
      </c>
      <c r="F24" s="108" t="s">
        <v>51</v>
      </c>
      <c r="G24" s="109">
        <v>5200</v>
      </c>
      <c r="H24" s="110" t="s">
        <v>320</v>
      </c>
      <c r="I24" s="110" t="s">
        <v>321</v>
      </c>
      <c r="J24" s="111">
        <v>44735</v>
      </c>
      <c r="K24" s="108"/>
      <c r="L24" s="108">
        <v>1</v>
      </c>
      <c r="M24" s="99" t="s">
        <v>454</v>
      </c>
      <c r="N24" s="108" t="s">
        <v>455</v>
      </c>
      <c r="O24" s="110"/>
      <c r="P24" s="112">
        <v>5000</v>
      </c>
      <c r="Q24" s="112">
        <v>200</v>
      </c>
      <c r="R24" s="100">
        <v>5200</v>
      </c>
      <c r="S24" s="113">
        <v>44778</v>
      </c>
      <c r="T24" s="113">
        <v>44778</v>
      </c>
      <c r="U24" s="114" t="s">
        <v>38</v>
      </c>
      <c r="V24" s="115">
        <v>44808</v>
      </c>
      <c r="W24" s="114" t="s">
        <v>45</v>
      </c>
      <c r="X24" s="116"/>
      <c r="Y24" s="104" t="s">
        <v>456</v>
      </c>
    </row>
    <row r="25" spans="1:25" ht="22.8" x14ac:dyDescent="0.3">
      <c r="A25" s="150" t="s">
        <v>197</v>
      </c>
      <c r="B25" s="151" t="s">
        <v>198</v>
      </c>
      <c r="C25" s="93" t="s">
        <v>33</v>
      </c>
      <c r="D25" s="93" t="s">
        <v>28</v>
      </c>
      <c r="E25" s="93" t="s">
        <v>25</v>
      </c>
      <c r="F25" s="93" t="s">
        <v>51</v>
      </c>
      <c r="G25" s="94">
        <v>60000</v>
      </c>
      <c r="H25" s="99" t="s">
        <v>322</v>
      </c>
      <c r="I25" s="99" t="s">
        <v>323</v>
      </c>
      <c r="J25" s="121">
        <v>44708</v>
      </c>
      <c r="K25" s="93"/>
      <c r="L25" s="93">
        <v>7</v>
      </c>
      <c r="M25" s="99" t="s">
        <v>457</v>
      </c>
      <c r="N25" s="93" t="s">
        <v>89</v>
      </c>
      <c r="O25" s="99"/>
      <c r="P25" s="100">
        <v>49037.81</v>
      </c>
      <c r="Q25" s="100">
        <v>1961.51</v>
      </c>
      <c r="R25" s="100">
        <v>50999.32</v>
      </c>
      <c r="S25" s="101">
        <v>44771</v>
      </c>
      <c r="T25" s="101">
        <v>44771</v>
      </c>
      <c r="U25" s="102" t="s">
        <v>458</v>
      </c>
      <c r="V25" s="97">
        <v>45291</v>
      </c>
      <c r="W25" s="102" t="s">
        <v>30</v>
      </c>
      <c r="X25" s="103"/>
      <c r="Y25" s="104"/>
    </row>
    <row r="26" spans="1:25" ht="45.6" x14ac:dyDescent="0.3">
      <c r="A26" s="91" t="s">
        <v>199</v>
      </c>
      <c r="B26" s="92" t="s">
        <v>200</v>
      </c>
      <c r="C26" s="93" t="s">
        <v>33</v>
      </c>
      <c r="D26" s="93" t="s">
        <v>107</v>
      </c>
      <c r="E26" s="93" t="s">
        <v>25</v>
      </c>
      <c r="F26" s="93" t="s">
        <v>31</v>
      </c>
      <c r="G26" s="94">
        <v>10890</v>
      </c>
      <c r="H26" s="99" t="s">
        <v>324</v>
      </c>
      <c r="I26" s="99" t="s">
        <v>325</v>
      </c>
      <c r="J26" s="121">
        <v>44722</v>
      </c>
      <c r="K26" s="93"/>
      <c r="L26" s="93">
        <v>15</v>
      </c>
      <c r="M26" s="99" t="s">
        <v>459</v>
      </c>
      <c r="N26" s="93" t="s">
        <v>460</v>
      </c>
      <c r="O26" s="99"/>
      <c r="P26" s="100">
        <v>9000</v>
      </c>
      <c r="Q26" s="100">
        <v>1890</v>
      </c>
      <c r="R26" s="105">
        <v>10890</v>
      </c>
      <c r="S26" s="101">
        <v>44796</v>
      </c>
      <c r="T26" s="101">
        <v>44796</v>
      </c>
      <c r="U26" s="102" t="s">
        <v>461</v>
      </c>
      <c r="V26" s="97">
        <v>44841</v>
      </c>
      <c r="W26" s="102" t="s">
        <v>45</v>
      </c>
      <c r="X26" s="103"/>
      <c r="Y26" s="104" t="s">
        <v>462</v>
      </c>
    </row>
    <row r="27" spans="1:25" ht="34.200000000000003" x14ac:dyDescent="0.3">
      <c r="A27" s="150" t="s">
        <v>201</v>
      </c>
      <c r="B27" s="151" t="s">
        <v>202</v>
      </c>
      <c r="C27" s="93" t="s">
        <v>33</v>
      </c>
      <c r="D27" s="93" t="s">
        <v>107</v>
      </c>
      <c r="E27" s="93" t="s">
        <v>25</v>
      </c>
      <c r="F27" s="93" t="s">
        <v>31</v>
      </c>
      <c r="G27" s="94">
        <v>2268.75</v>
      </c>
      <c r="H27" s="99" t="s">
        <v>324</v>
      </c>
      <c r="I27" s="153" t="s">
        <v>326</v>
      </c>
      <c r="J27" s="121">
        <v>44722</v>
      </c>
      <c r="K27" s="93"/>
      <c r="L27" s="93">
        <v>4</v>
      </c>
      <c r="M27" s="99" t="s">
        <v>463</v>
      </c>
      <c r="N27" s="93" t="s">
        <v>464</v>
      </c>
      <c r="O27" s="99"/>
      <c r="P27" s="100">
        <v>1875</v>
      </c>
      <c r="Q27" s="100">
        <v>393.75</v>
      </c>
      <c r="R27" s="105">
        <v>2268.75</v>
      </c>
      <c r="S27" s="101">
        <v>44796</v>
      </c>
      <c r="T27" s="101">
        <v>44796</v>
      </c>
      <c r="U27" s="102" t="s">
        <v>465</v>
      </c>
      <c r="V27" s="97">
        <v>44828</v>
      </c>
      <c r="W27" s="102" t="s">
        <v>45</v>
      </c>
      <c r="X27" s="103"/>
      <c r="Y27" s="104" t="s">
        <v>466</v>
      </c>
    </row>
    <row r="28" spans="1:25" ht="52.8" x14ac:dyDescent="0.3">
      <c r="A28" s="154" t="s">
        <v>203</v>
      </c>
      <c r="B28" s="155" t="s">
        <v>204</v>
      </c>
      <c r="C28" s="142" t="s">
        <v>23</v>
      </c>
      <c r="D28" s="156" t="s">
        <v>68</v>
      </c>
      <c r="E28" s="142" t="s">
        <v>25</v>
      </c>
      <c r="F28" s="142" t="s">
        <v>43</v>
      </c>
      <c r="G28" s="157">
        <v>180000</v>
      </c>
      <c r="H28" s="143" t="s">
        <v>327</v>
      </c>
      <c r="I28" s="143" t="s">
        <v>328</v>
      </c>
      <c r="J28" s="111">
        <v>44740</v>
      </c>
      <c r="K28" s="142"/>
      <c r="L28" s="128">
        <v>1</v>
      </c>
      <c r="M28" s="133" t="s">
        <v>467</v>
      </c>
      <c r="N28" s="128" t="s">
        <v>468</v>
      </c>
      <c r="O28" s="133"/>
      <c r="P28" s="134">
        <v>177498</v>
      </c>
      <c r="Q28" s="134">
        <v>0</v>
      </c>
      <c r="R28" s="112">
        <v>177498</v>
      </c>
      <c r="S28" s="136">
        <v>44867</v>
      </c>
      <c r="T28" s="136">
        <v>44927</v>
      </c>
      <c r="U28" s="137" t="s">
        <v>26</v>
      </c>
      <c r="V28" s="132">
        <v>45657</v>
      </c>
      <c r="W28" s="137" t="s">
        <v>45</v>
      </c>
      <c r="X28" s="138"/>
      <c r="Y28" s="139"/>
    </row>
    <row r="29" spans="1:25" ht="26.4" x14ac:dyDescent="0.3">
      <c r="A29" s="158" t="s">
        <v>205</v>
      </c>
      <c r="B29" s="159" t="s">
        <v>206</v>
      </c>
      <c r="C29" s="108" t="s">
        <v>23</v>
      </c>
      <c r="D29" s="93" t="s">
        <v>28</v>
      </c>
      <c r="E29" s="108" t="s">
        <v>25</v>
      </c>
      <c r="F29" s="108" t="s">
        <v>51</v>
      </c>
      <c r="G29" s="109">
        <v>47190</v>
      </c>
      <c r="H29" s="110" t="s">
        <v>329</v>
      </c>
      <c r="I29" s="160" t="s">
        <v>330</v>
      </c>
      <c r="J29" s="111">
        <v>44732</v>
      </c>
      <c r="K29" s="108"/>
      <c r="L29" s="108">
        <v>2</v>
      </c>
      <c r="M29" s="99" t="s">
        <v>469</v>
      </c>
      <c r="N29" s="108" t="s">
        <v>470</v>
      </c>
      <c r="O29" s="110"/>
      <c r="P29" s="112">
        <v>38800</v>
      </c>
      <c r="Q29" s="112">
        <v>8148</v>
      </c>
      <c r="R29" s="100">
        <v>46948</v>
      </c>
      <c r="S29" s="113">
        <v>44799</v>
      </c>
      <c r="T29" s="113">
        <v>44799</v>
      </c>
      <c r="U29" s="114" t="s">
        <v>26</v>
      </c>
      <c r="V29" s="115">
        <v>45530</v>
      </c>
      <c r="W29" s="114" t="s">
        <v>30</v>
      </c>
      <c r="X29" s="116"/>
      <c r="Y29" s="104"/>
    </row>
    <row r="30" spans="1:25" ht="22.8" x14ac:dyDescent="0.3">
      <c r="A30" s="91" t="s">
        <v>207</v>
      </c>
      <c r="B30" s="151" t="s">
        <v>208</v>
      </c>
      <c r="C30" s="93" t="s">
        <v>23</v>
      </c>
      <c r="D30" s="93" t="s">
        <v>28</v>
      </c>
      <c r="E30" s="93" t="s">
        <v>25</v>
      </c>
      <c r="F30" s="93" t="s">
        <v>209</v>
      </c>
      <c r="G30" s="94">
        <v>20000</v>
      </c>
      <c r="H30" s="99" t="s">
        <v>331</v>
      </c>
      <c r="I30" s="95" t="s">
        <v>332</v>
      </c>
      <c r="J30" s="121">
        <v>44701</v>
      </c>
      <c r="K30" s="93"/>
      <c r="L30" s="93">
        <v>1</v>
      </c>
      <c r="M30" s="99" t="s">
        <v>471</v>
      </c>
      <c r="N30" s="93" t="s">
        <v>67</v>
      </c>
      <c r="O30" s="99"/>
      <c r="P30" s="100">
        <v>16400</v>
      </c>
      <c r="Q30" s="100">
        <v>3444</v>
      </c>
      <c r="R30" s="100">
        <v>19844</v>
      </c>
      <c r="S30" s="101">
        <v>44778</v>
      </c>
      <c r="T30" s="101">
        <v>44828</v>
      </c>
      <c r="U30" s="102" t="s">
        <v>472</v>
      </c>
      <c r="V30" s="97">
        <v>44830</v>
      </c>
      <c r="W30" s="102" t="s">
        <v>30</v>
      </c>
      <c r="X30" s="103" t="s">
        <v>473</v>
      </c>
      <c r="Y30" s="104"/>
    </row>
    <row r="31" spans="1:25" ht="79.2" x14ac:dyDescent="0.3">
      <c r="A31" s="150" t="s">
        <v>210</v>
      </c>
      <c r="B31" s="119" t="s">
        <v>211</v>
      </c>
      <c r="C31" s="93" t="s">
        <v>23</v>
      </c>
      <c r="D31" s="93" t="s">
        <v>24</v>
      </c>
      <c r="E31" s="93" t="s">
        <v>25</v>
      </c>
      <c r="F31" s="93" t="s">
        <v>39</v>
      </c>
      <c r="G31" s="94">
        <v>200343.98</v>
      </c>
      <c r="H31" s="99" t="s">
        <v>333</v>
      </c>
      <c r="I31" s="95" t="s">
        <v>334</v>
      </c>
      <c r="J31" s="121">
        <v>44702</v>
      </c>
      <c r="K31" s="97">
        <v>44705</v>
      </c>
      <c r="L31" s="93">
        <v>1</v>
      </c>
      <c r="M31" s="153" t="s">
        <v>474</v>
      </c>
      <c r="N31" s="161" t="s">
        <v>147</v>
      </c>
      <c r="O31" s="99"/>
      <c r="P31" s="100">
        <v>163917.79999999999</v>
      </c>
      <c r="Q31" s="162">
        <v>34422.730000000003</v>
      </c>
      <c r="R31" s="105">
        <v>198340.53</v>
      </c>
      <c r="S31" s="101">
        <v>44784</v>
      </c>
      <c r="T31" s="101">
        <v>44784</v>
      </c>
      <c r="U31" s="102" t="s">
        <v>475</v>
      </c>
      <c r="V31" s="97">
        <v>45148</v>
      </c>
      <c r="W31" s="102" t="s">
        <v>30</v>
      </c>
      <c r="X31" s="103"/>
      <c r="Y31" s="104"/>
    </row>
    <row r="32" spans="1:25" ht="79.2" x14ac:dyDescent="0.3">
      <c r="A32" s="150" t="s">
        <v>212</v>
      </c>
      <c r="B32" s="119" t="s">
        <v>211</v>
      </c>
      <c r="C32" s="93" t="s">
        <v>23</v>
      </c>
      <c r="D32" s="93" t="s">
        <v>24</v>
      </c>
      <c r="E32" s="93" t="s">
        <v>25</v>
      </c>
      <c r="F32" s="93" t="s">
        <v>39</v>
      </c>
      <c r="G32" s="94">
        <v>48665.38</v>
      </c>
      <c r="H32" s="99" t="s">
        <v>333</v>
      </c>
      <c r="I32" s="95" t="s">
        <v>334</v>
      </c>
      <c r="J32" s="121">
        <v>44702</v>
      </c>
      <c r="K32" s="97">
        <v>44705</v>
      </c>
      <c r="L32" s="93">
        <v>1</v>
      </c>
      <c r="M32" s="153" t="s">
        <v>474</v>
      </c>
      <c r="N32" s="161" t="s">
        <v>147</v>
      </c>
      <c r="O32" s="99"/>
      <c r="P32" s="162">
        <v>39721.410000000003</v>
      </c>
      <c r="Q32" s="163">
        <v>8341.5</v>
      </c>
      <c r="R32" s="105">
        <v>48062.91</v>
      </c>
      <c r="S32" s="101">
        <v>44784</v>
      </c>
      <c r="T32" s="101">
        <v>44784</v>
      </c>
      <c r="U32" s="102" t="s">
        <v>475</v>
      </c>
      <c r="V32" s="97">
        <v>45148</v>
      </c>
      <c r="W32" s="102" t="s">
        <v>30</v>
      </c>
      <c r="X32" s="103"/>
      <c r="Y32" s="104"/>
    </row>
    <row r="33" spans="1:25" ht="66" x14ac:dyDescent="0.3">
      <c r="A33" s="140" t="s">
        <v>213</v>
      </c>
      <c r="B33" s="152" t="s">
        <v>214</v>
      </c>
      <c r="C33" s="93" t="s">
        <v>23</v>
      </c>
      <c r="D33" s="93" t="s">
        <v>28</v>
      </c>
      <c r="E33" s="93" t="s">
        <v>25</v>
      </c>
      <c r="F33" s="93" t="s">
        <v>41</v>
      </c>
      <c r="G33" s="94">
        <v>32836.9</v>
      </c>
      <c r="H33" s="99" t="s">
        <v>335</v>
      </c>
      <c r="I33" s="99" t="s">
        <v>336</v>
      </c>
      <c r="J33" s="121">
        <v>44754</v>
      </c>
      <c r="K33" s="93"/>
      <c r="L33" s="93">
        <v>4</v>
      </c>
      <c r="M33" s="164" t="s">
        <v>476</v>
      </c>
      <c r="N33" s="165" t="s">
        <v>477</v>
      </c>
      <c r="O33" s="99"/>
      <c r="P33" s="100">
        <v>32836.9</v>
      </c>
      <c r="Q33" s="166">
        <v>6895.75</v>
      </c>
      <c r="R33" s="105">
        <v>39732.65</v>
      </c>
      <c r="S33" s="101">
        <v>44761</v>
      </c>
      <c r="T33" s="101">
        <v>44853</v>
      </c>
      <c r="U33" s="102" t="s">
        <v>47</v>
      </c>
      <c r="V33" s="97">
        <v>44914</v>
      </c>
      <c r="W33" s="102" t="s">
        <v>45</v>
      </c>
      <c r="X33" s="103"/>
      <c r="Y33" s="104"/>
    </row>
    <row r="34" spans="1:25" ht="66" x14ac:dyDescent="0.3">
      <c r="A34" s="154" t="s">
        <v>215</v>
      </c>
      <c r="B34" s="119" t="s">
        <v>214</v>
      </c>
      <c r="C34" s="93" t="s">
        <v>23</v>
      </c>
      <c r="D34" s="93" t="s">
        <v>28</v>
      </c>
      <c r="E34" s="93" t="s">
        <v>25</v>
      </c>
      <c r="F34" s="93" t="s">
        <v>41</v>
      </c>
      <c r="G34" s="94">
        <v>40228.800000000003</v>
      </c>
      <c r="H34" s="153" t="s">
        <v>335</v>
      </c>
      <c r="I34" s="153" t="s">
        <v>336</v>
      </c>
      <c r="J34" s="121">
        <v>44754</v>
      </c>
      <c r="K34" s="93"/>
      <c r="L34" s="93">
        <v>4</v>
      </c>
      <c r="M34" s="167" t="s">
        <v>476</v>
      </c>
      <c r="N34" s="168" t="s">
        <v>477</v>
      </c>
      <c r="O34" s="99"/>
      <c r="P34" s="169">
        <v>40228.800000000003</v>
      </c>
      <c r="Q34" s="170">
        <v>8448.0499999999993</v>
      </c>
      <c r="R34" s="105">
        <v>48676.850000000006</v>
      </c>
      <c r="S34" s="101">
        <v>44761</v>
      </c>
      <c r="T34" s="101">
        <v>44884</v>
      </c>
      <c r="U34" s="102" t="s">
        <v>50</v>
      </c>
      <c r="V34" s="97">
        <v>44945</v>
      </c>
      <c r="W34" s="102" t="s">
        <v>45</v>
      </c>
      <c r="X34" s="103"/>
      <c r="Y34" s="104"/>
    </row>
    <row r="35" spans="1:25" ht="22.8" x14ac:dyDescent="0.3">
      <c r="A35" s="150" t="s">
        <v>216</v>
      </c>
      <c r="B35" s="151" t="s">
        <v>217</v>
      </c>
      <c r="C35" s="93" t="s">
        <v>23</v>
      </c>
      <c r="D35" s="93" t="s">
        <v>36</v>
      </c>
      <c r="E35" s="93" t="s">
        <v>25</v>
      </c>
      <c r="F35" s="93" t="s">
        <v>31</v>
      </c>
      <c r="G35" s="94">
        <v>97439.15</v>
      </c>
      <c r="H35" s="153" t="s">
        <v>337</v>
      </c>
      <c r="I35" s="153" t="s">
        <v>338</v>
      </c>
      <c r="J35" s="121" t="s">
        <v>339</v>
      </c>
      <c r="K35" s="93"/>
      <c r="L35" s="93">
        <v>1</v>
      </c>
      <c r="M35" s="92" t="s">
        <v>478</v>
      </c>
      <c r="N35" s="98" t="s">
        <v>479</v>
      </c>
      <c r="O35" s="99"/>
      <c r="P35" s="100">
        <v>80528.22</v>
      </c>
      <c r="Q35" s="100">
        <v>16910.93</v>
      </c>
      <c r="R35" s="105">
        <v>97439.15</v>
      </c>
      <c r="S35" s="101">
        <v>44845</v>
      </c>
      <c r="T35" s="101">
        <v>44877</v>
      </c>
      <c r="U35" s="102" t="s">
        <v>32</v>
      </c>
      <c r="V35" s="97">
        <v>45973</v>
      </c>
      <c r="W35" s="102" t="s">
        <v>30</v>
      </c>
      <c r="X35" s="171">
        <v>2</v>
      </c>
      <c r="Y35" s="104"/>
    </row>
    <row r="36" spans="1:25" ht="52.8" x14ac:dyDescent="0.3">
      <c r="A36" s="140" t="s">
        <v>218</v>
      </c>
      <c r="B36" s="124" t="s">
        <v>219</v>
      </c>
      <c r="C36" s="108" t="s">
        <v>23</v>
      </c>
      <c r="D36" s="93" t="s">
        <v>28</v>
      </c>
      <c r="E36" s="108" t="s">
        <v>25</v>
      </c>
      <c r="F36" s="108" t="s">
        <v>143</v>
      </c>
      <c r="G36" s="109">
        <v>57596</v>
      </c>
      <c r="H36" s="160" t="s">
        <v>340</v>
      </c>
      <c r="I36" s="160" t="s">
        <v>341</v>
      </c>
      <c r="J36" s="111">
        <v>44721</v>
      </c>
      <c r="K36" s="108"/>
      <c r="L36" s="108"/>
      <c r="M36" s="124" t="s">
        <v>480</v>
      </c>
      <c r="N36" s="172" t="s">
        <v>481</v>
      </c>
      <c r="O36" s="110"/>
      <c r="P36" s="173">
        <v>39693.64</v>
      </c>
      <c r="Q36" s="173">
        <v>8335.66</v>
      </c>
      <c r="R36" s="100">
        <v>48029.3</v>
      </c>
      <c r="S36" s="113">
        <v>44797</v>
      </c>
      <c r="T36" s="113">
        <v>44797</v>
      </c>
      <c r="U36" s="114" t="s">
        <v>69</v>
      </c>
      <c r="V36" s="113">
        <v>44921</v>
      </c>
      <c r="W36" s="114" t="s">
        <v>45</v>
      </c>
      <c r="X36" s="116"/>
      <c r="Y36" s="117"/>
    </row>
    <row r="37" spans="1:25" ht="52.8" x14ac:dyDescent="0.3">
      <c r="A37" s="140" t="s">
        <v>220</v>
      </c>
      <c r="B37" s="124" t="s">
        <v>219</v>
      </c>
      <c r="C37" s="108" t="s">
        <v>23</v>
      </c>
      <c r="D37" s="93" t="s">
        <v>28</v>
      </c>
      <c r="E37" s="108" t="s">
        <v>25</v>
      </c>
      <c r="F37" s="108" t="s">
        <v>221</v>
      </c>
      <c r="G37" s="109">
        <v>45254</v>
      </c>
      <c r="H37" s="160" t="s">
        <v>340</v>
      </c>
      <c r="I37" s="160" t="s">
        <v>341</v>
      </c>
      <c r="J37" s="111">
        <v>44721</v>
      </c>
      <c r="K37" s="108"/>
      <c r="L37" s="108"/>
      <c r="M37" s="110" t="s">
        <v>482</v>
      </c>
      <c r="N37" s="108" t="s">
        <v>483</v>
      </c>
      <c r="O37" s="110"/>
      <c r="P37" s="112">
        <v>31229</v>
      </c>
      <c r="Q37" s="112">
        <v>6558.09</v>
      </c>
      <c r="R37" s="112">
        <v>37787.089999999997</v>
      </c>
      <c r="S37" s="113">
        <v>44797</v>
      </c>
      <c r="T37" s="113">
        <v>44797</v>
      </c>
      <c r="U37" s="114" t="s">
        <v>69</v>
      </c>
      <c r="V37" s="115">
        <v>44921</v>
      </c>
      <c r="W37" s="114" t="s">
        <v>45</v>
      </c>
      <c r="X37" s="116"/>
      <c r="Y37" s="117"/>
    </row>
    <row r="38" spans="1:25" ht="22.8" x14ac:dyDescent="0.3">
      <c r="A38" s="91" t="s">
        <v>222</v>
      </c>
      <c r="B38" s="92" t="s">
        <v>223</v>
      </c>
      <c r="C38" s="93" t="s">
        <v>34</v>
      </c>
      <c r="D38" s="93" t="s">
        <v>28</v>
      </c>
      <c r="E38" s="93" t="s">
        <v>25</v>
      </c>
      <c r="F38" s="93" t="s">
        <v>46</v>
      </c>
      <c r="G38" s="94">
        <v>121065.15</v>
      </c>
      <c r="H38" s="95" t="s">
        <v>342</v>
      </c>
      <c r="I38" s="95" t="s">
        <v>343</v>
      </c>
      <c r="J38" s="121">
        <v>44739</v>
      </c>
      <c r="K38" s="93"/>
      <c r="L38" s="93">
        <v>7</v>
      </c>
      <c r="M38" s="99" t="s">
        <v>484</v>
      </c>
      <c r="N38" s="93" t="s">
        <v>71</v>
      </c>
      <c r="O38" s="99"/>
      <c r="P38" s="100">
        <v>66515.789999999994</v>
      </c>
      <c r="Q38" s="100">
        <v>13968.32</v>
      </c>
      <c r="R38" s="105">
        <v>80484.11</v>
      </c>
      <c r="S38" s="101">
        <v>44819</v>
      </c>
      <c r="T38" s="101">
        <v>44819</v>
      </c>
      <c r="U38" s="102" t="s">
        <v>69</v>
      </c>
      <c r="V38" s="97">
        <v>44942</v>
      </c>
      <c r="W38" s="102" t="s">
        <v>45</v>
      </c>
      <c r="X38" s="103"/>
      <c r="Y38" s="104"/>
    </row>
    <row r="39" spans="1:25" ht="22.8" x14ac:dyDescent="0.3">
      <c r="A39" s="91" t="s">
        <v>224</v>
      </c>
      <c r="B39" s="92" t="s">
        <v>223</v>
      </c>
      <c r="C39" s="93" t="s">
        <v>34</v>
      </c>
      <c r="D39" s="93" t="s">
        <v>28</v>
      </c>
      <c r="E39" s="93" t="s">
        <v>25</v>
      </c>
      <c r="F39" s="93" t="s">
        <v>46</v>
      </c>
      <c r="G39" s="94">
        <v>156495.56</v>
      </c>
      <c r="H39" s="95" t="s">
        <v>342</v>
      </c>
      <c r="I39" s="95" t="s">
        <v>343</v>
      </c>
      <c r="J39" s="121">
        <v>44739</v>
      </c>
      <c r="K39" s="93"/>
      <c r="L39" s="93">
        <v>7</v>
      </c>
      <c r="M39" s="99" t="s">
        <v>484</v>
      </c>
      <c r="N39" s="93" t="s">
        <v>71</v>
      </c>
      <c r="O39" s="99"/>
      <c r="P39" s="100">
        <v>94220.67</v>
      </c>
      <c r="Q39" s="100">
        <v>19786.34</v>
      </c>
      <c r="R39" s="105">
        <v>114007.01</v>
      </c>
      <c r="S39" s="101">
        <v>44819</v>
      </c>
      <c r="T39" s="101">
        <v>44819</v>
      </c>
      <c r="U39" s="102" t="s">
        <v>69</v>
      </c>
      <c r="V39" s="97">
        <v>44942</v>
      </c>
      <c r="W39" s="102" t="s">
        <v>45</v>
      </c>
      <c r="X39" s="103"/>
      <c r="Y39" s="104"/>
    </row>
    <row r="40" spans="1:25" ht="22.8" x14ac:dyDescent="0.3">
      <c r="A40" s="91" t="s">
        <v>225</v>
      </c>
      <c r="B40" s="92" t="s">
        <v>223</v>
      </c>
      <c r="C40" s="93" t="s">
        <v>34</v>
      </c>
      <c r="D40" s="93" t="s">
        <v>28</v>
      </c>
      <c r="E40" s="93" t="s">
        <v>25</v>
      </c>
      <c r="F40" s="93" t="s">
        <v>46</v>
      </c>
      <c r="G40" s="94">
        <v>92097.13</v>
      </c>
      <c r="H40" s="95" t="s">
        <v>342</v>
      </c>
      <c r="I40" s="95" t="s">
        <v>343</v>
      </c>
      <c r="J40" s="121">
        <v>44739</v>
      </c>
      <c r="K40" s="93"/>
      <c r="L40" s="93">
        <v>7</v>
      </c>
      <c r="M40" s="99" t="s">
        <v>485</v>
      </c>
      <c r="N40" s="93" t="s">
        <v>486</v>
      </c>
      <c r="O40" s="99"/>
      <c r="P40" s="100">
        <v>63174.06</v>
      </c>
      <c r="Q40" s="100">
        <v>13266.55</v>
      </c>
      <c r="R40" s="105">
        <v>76440.61</v>
      </c>
      <c r="S40" s="101">
        <v>44819</v>
      </c>
      <c r="T40" s="101">
        <v>44819</v>
      </c>
      <c r="U40" s="102" t="s">
        <v>69</v>
      </c>
      <c r="V40" s="97">
        <v>44942</v>
      </c>
      <c r="W40" s="102" t="s">
        <v>45</v>
      </c>
      <c r="X40" s="103"/>
      <c r="Y40" s="104"/>
    </row>
    <row r="41" spans="1:25" ht="34.200000000000003" x14ac:dyDescent="0.3">
      <c r="A41" s="91" t="s">
        <v>226</v>
      </c>
      <c r="B41" s="92" t="s">
        <v>227</v>
      </c>
      <c r="C41" s="93" t="s">
        <v>23</v>
      </c>
      <c r="D41" s="93" t="s">
        <v>28</v>
      </c>
      <c r="E41" s="93" t="s">
        <v>25</v>
      </c>
      <c r="F41" s="93" t="s">
        <v>41</v>
      </c>
      <c r="G41" s="94">
        <v>88300</v>
      </c>
      <c r="H41" s="95" t="s">
        <v>344</v>
      </c>
      <c r="I41" s="95" t="s">
        <v>345</v>
      </c>
      <c r="J41" s="121">
        <v>44741</v>
      </c>
      <c r="K41" s="93"/>
      <c r="L41" s="93">
        <v>2</v>
      </c>
      <c r="M41" s="99" t="s">
        <v>487</v>
      </c>
      <c r="N41" s="93" t="s">
        <v>488</v>
      </c>
      <c r="O41" s="99"/>
      <c r="P41" s="100">
        <v>62050</v>
      </c>
      <c r="Q41" s="100">
        <v>13030.5</v>
      </c>
      <c r="R41" s="105">
        <v>75080.5</v>
      </c>
      <c r="S41" s="101">
        <v>44831</v>
      </c>
      <c r="T41" s="101">
        <v>44831</v>
      </c>
      <c r="U41" s="102" t="s">
        <v>489</v>
      </c>
      <c r="V41" s="97" t="s">
        <v>489</v>
      </c>
      <c r="W41" s="102" t="s">
        <v>45</v>
      </c>
      <c r="X41" s="103"/>
      <c r="Y41" s="104"/>
    </row>
    <row r="42" spans="1:25" ht="34.200000000000003" x14ac:dyDescent="0.3">
      <c r="A42" s="174" t="s">
        <v>228</v>
      </c>
      <c r="B42" s="175" t="s">
        <v>229</v>
      </c>
      <c r="C42" s="128" t="s">
        <v>33</v>
      </c>
      <c r="D42" s="128" t="s">
        <v>28</v>
      </c>
      <c r="E42" s="128" t="s">
        <v>25</v>
      </c>
      <c r="F42" s="128" t="s">
        <v>51</v>
      </c>
      <c r="G42" s="129">
        <v>86900</v>
      </c>
      <c r="H42" s="176" t="s">
        <v>346</v>
      </c>
      <c r="I42" s="176" t="s">
        <v>347</v>
      </c>
      <c r="J42" s="131">
        <v>44784</v>
      </c>
      <c r="K42" s="128"/>
      <c r="L42" s="128">
        <v>4</v>
      </c>
      <c r="M42" s="133" t="s">
        <v>490</v>
      </c>
      <c r="N42" s="128" t="s">
        <v>491</v>
      </c>
      <c r="O42" s="133"/>
      <c r="P42" s="134">
        <v>79895.86</v>
      </c>
      <c r="Q42" s="134">
        <v>16778.86</v>
      </c>
      <c r="R42" s="135">
        <v>96674.72</v>
      </c>
      <c r="S42" s="136">
        <v>44854</v>
      </c>
      <c r="T42" s="136">
        <v>44854</v>
      </c>
      <c r="U42" s="137" t="s">
        <v>492</v>
      </c>
      <c r="V42" s="132">
        <v>44885</v>
      </c>
      <c r="W42" s="137" t="s">
        <v>45</v>
      </c>
      <c r="X42" s="138"/>
      <c r="Y42" s="139"/>
    </row>
    <row r="43" spans="1:25" ht="68.400000000000006" x14ac:dyDescent="0.3">
      <c r="A43" s="150" t="s">
        <v>230</v>
      </c>
      <c r="B43" s="151" t="s">
        <v>231</v>
      </c>
      <c r="C43" s="93" t="s">
        <v>23</v>
      </c>
      <c r="D43" s="93" t="s">
        <v>68</v>
      </c>
      <c r="E43" s="93" t="s">
        <v>25</v>
      </c>
      <c r="F43" s="93" t="s">
        <v>39</v>
      </c>
      <c r="G43" s="94">
        <v>547317.24</v>
      </c>
      <c r="H43" s="177" t="s">
        <v>138</v>
      </c>
      <c r="I43" s="177" t="s">
        <v>348</v>
      </c>
      <c r="J43" s="121">
        <v>44726</v>
      </c>
      <c r="K43" s="93"/>
      <c r="L43" s="93">
        <v>2</v>
      </c>
      <c r="M43" s="99" t="s">
        <v>493</v>
      </c>
      <c r="N43" s="93" t="s">
        <v>494</v>
      </c>
      <c r="O43" s="99"/>
      <c r="P43" s="178">
        <v>407125.22</v>
      </c>
      <c r="Q43" s="100">
        <v>85496.3</v>
      </c>
      <c r="R43" s="105">
        <v>492621.51999999996</v>
      </c>
      <c r="S43" s="101">
        <v>44796</v>
      </c>
      <c r="T43" s="101">
        <v>44796</v>
      </c>
      <c r="U43" s="102" t="s">
        <v>422</v>
      </c>
      <c r="V43" s="97">
        <v>45160</v>
      </c>
      <c r="W43" s="102" t="s">
        <v>45</v>
      </c>
      <c r="X43" s="103"/>
      <c r="Y43" s="104"/>
    </row>
    <row r="44" spans="1:25" ht="22.8" x14ac:dyDescent="0.3">
      <c r="A44" s="126" t="s">
        <v>232</v>
      </c>
      <c r="B44" s="127" t="s">
        <v>233</v>
      </c>
      <c r="C44" s="128" t="s">
        <v>33</v>
      </c>
      <c r="D44" s="128" t="s">
        <v>36</v>
      </c>
      <c r="E44" s="128" t="s">
        <v>25</v>
      </c>
      <c r="F44" s="128" t="s">
        <v>31</v>
      </c>
      <c r="G44" s="129">
        <v>18100</v>
      </c>
      <c r="H44" s="179" t="s">
        <v>349</v>
      </c>
      <c r="I44" s="179" t="s">
        <v>350</v>
      </c>
      <c r="J44" s="131">
        <v>44760</v>
      </c>
      <c r="K44" s="128"/>
      <c r="L44" s="128">
        <v>1</v>
      </c>
      <c r="M44" s="133" t="s">
        <v>495</v>
      </c>
      <c r="N44" s="128" t="s">
        <v>496</v>
      </c>
      <c r="O44" s="133"/>
      <c r="P44" s="134">
        <v>18100</v>
      </c>
      <c r="Q44" s="134">
        <v>3801</v>
      </c>
      <c r="R44" s="105">
        <v>21901</v>
      </c>
      <c r="S44" s="136">
        <v>44887</v>
      </c>
      <c r="T44" s="136">
        <v>44927</v>
      </c>
      <c r="U44" s="102" t="s">
        <v>86</v>
      </c>
      <c r="V44" s="132">
        <v>45658</v>
      </c>
      <c r="W44" s="137" t="s">
        <v>30</v>
      </c>
      <c r="X44" s="180" t="s">
        <v>497</v>
      </c>
      <c r="Y44" s="139"/>
    </row>
    <row r="45" spans="1:25" ht="39.6" x14ac:dyDescent="0.3">
      <c r="A45" s="154" t="s">
        <v>234</v>
      </c>
      <c r="B45" s="181" t="s">
        <v>235</v>
      </c>
      <c r="C45" s="108" t="s">
        <v>23</v>
      </c>
      <c r="D45" s="93" t="s">
        <v>36</v>
      </c>
      <c r="E45" s="108" t="s">
        <v>25</v>
      </c>
      <c r="F45" s="108" t="s">
        <v>39</v>
      </c>
      <c r="G45" s="109">
        <v>26620</v>
      </c>
      <c r="H45" s="182" t="s">
        <v>351</v>
      </c>
      <c r="I45" s="182" t="s">
        <v>352</v>
      </c>
      <c r="J45" s="111">
        <v>44743</v>
      </c>
      <c r="K45" s="108"/>
      <c r="L45" s="108">
        <v>1</v>
      </c>
      <c r="M45" s="99" t="s">
        <v>498</v>
      </c>
      <c r="N45" s="108" t="s">
        <v>499</v>
      </c>
      <c r="O45" s="110"/>
      <c r="P45" s="112">
        <v>22000</v>
      </c>
      <c r="Q45" s="112">
        <v>4620</v>
      </c>
      <c r="R45" s="183">
        <v>26620</v>
      </c>
      <c r="S45" s="113">
        <v>44803</v>
      </c>
      <c r="T45" s="113">
        <v>44803</v>
      </c>
      <c r="U45" s="114"/>
      <c r="V45" s="115"/>
      <c r="W45" s="114" t="s">
        <v>45</v>
      </c>
      <c r="X45" s="116"/>
      <c r="Y45" s="117"/>
    </row>
    <row r="46" spans="1:25" ht="39.6" x14ac:dyDescent="0.3">
      <c r="A46" s="154" t="s">
        <v>236</v>
      </c>
      <c r="B46" s="181" t="s">
        <v>237</v>
      </c>
      <c r="C46" s="108" t="s">
        <v>23</v>
      </c>
      <c r="D46" s="93" t="s">
        <v>36</v>
      </c>
      <c r="E46" s="108" t="s">
        <v>25</v>
      </c>
      <c r="F46" s="108" t="s">
        <v>39</v>
      </c>
      <c r="G46" s="109">
        <v>60500</v>
      </c>
      <c r="H46" s="182" t="s">
        <v>351</v>
      </c>
      <c r="I46" s="182" t="s">
        <v>352</v>
      </c>
      <c r="J46" s="111">
        <v>44743</v>
      </c>
      <c r="K46" s="108"/>
      <c r="L46" s="108">
        <v>1</v>
      </c>
      <c r="M46" s="99" t="s">
        <v>500</v>
      </c>
      <c r="N46" s="108" t="s">
        <v>501</v>
      </c>
      <c r="O46" s="110"/>
      <c r="P46" s="112">
        <v>50000</v>
      </c>
      <c r="Q46" s="112">
        <v>10500</v>
      </c>
      <c r="R46" s="112">
        <v>60500</v>
      </c>
      <c r="S46" s="113">
        <v>44803</v>
      </c>
      <c r="T46" s="113">
        <v>44803</v>
      </c>
      <c r="U46" s="114"/>
      <c r="V46" s="115"/>
      <c r="W46" s="114" t="s">
        <v>45</v>
      </c>
      <c r="X46" s="116"/>
      <c r="Y46" s="117"/>
    </row>
    <row r="47" spans="1:25" ht="39.6" x14ac:dyDescent="0.3">
      <c r="A47" s="154" t="s">
        <v>238</v>
      </c>
      <c r="B47" s="181" t="s">
        <v>239</v>
      </c>
      <c r="C47" s="108" t="s">
        <v>23</v>
      </c>
      <c r="D47" s="93" t="s">
        <v>36</v>
      </c>
      <c r="E47" s="108" t="s">
        <v>25</v>
      </c>
      <c r="F47" s="108" t="s">
        <v>39</v>
      </c>
      <c r="G47" s="109">
        <v>48400</v>
      </c>
      <c r="H47" s="182" t="s">
        <v>351</v>
      </c>
      <c r="I47" s="182" t="s">
        <v>352</v>
      </c>
      <c r="J47" s="111">
        <v>44743</v>
      </c>
      <c r="K47" s="108"/>
      <c r="L47" s="108">
        <v>1</v>
      </c>
      <c r="M47" s="99" t="s">
        <v>502</v>
      </c>
      <c r="N47" s="108" t="s">
        <v>503</v>
      </c>
      <c r="O47" s="110"/>
      <c r="P47" s="112">
        <v>40000</v>
      </c>
      <c r="Q47" s="112">
        <v>8400</v>
      </c>
      <c r="R47" s="183">
        <v>48400</v>
      </c>
      <c r="S47" s="113">
        <v>44804</v>
      </c>
      <c r="T47" s="113">
        <v>44804</v>
      </c>
      <c r="U47" s="114"/>
      <c r="V47" s="115"/>
      <c r="W47" s="114" t="s">
        <v>45</v>
      </c>
      <c r="X47" s="116"/>
      <c r="Y47" s="117"/>
    </row>
    <row r="48" spans="1:25" ht="39.6" x14ac:dyDescent="0.3">
      <c r="A48" s="140" t="s">
        <v>240</v>
      </c>
      <c r="B48" s="124" t="s">
        <v>241</v>
      </c>
      <c r="C48" s="108" t="s">
        <v>23</v>
      </c>
      <c r="D48" s="93" t="s">
        <v>36</v>
      </c>
      <c r="E48" s="108" t="s">
        <v>25</v>
      </c>
      <c r="F48" s="108" t="s">
        <v>39</v>
      </c>
      <c r="G48" s="109">
        <v>56870</v>
      </c>
      <c r="H48" s="160" t="s">
        <v>351</v>
      </c>
      <c r="I48" s="160" t="s">
        <v>352</v>
      </c>
      <c r="J48" s="111">
        <v>44743</v>
      </c>
      <c r="K48" s="108"/>
      <c r="L48" s="108">
        <v>1</v>
      </c>
      <c r="M48" s="99" t="s">
        <v>504</v>
      </c>
      <c r="N48" s="108" t="s">
        <v>505</v>
      </c>
      <c r="O48" s="110"/>
      <c r="P48" s="112">
        <v>47000</v>
      </c>
      <c r="Q48" s="112">
        <v>9870</v>
      </c>
      <c r="R48" s="183">
        <v>56870</v>
      </c>
      <c r="S48" s="113">
        <v>44803</v>
      </c>
      <c r="T48" s="113">
        <v>44803</v>
      </c>
      <c r="U48" s="114"/>
      <c r="V48" s="115"/>
      <c r="W48" s="114" t="s">
        <v>45</v>
      </c>
      <c r="X48" s="116"/>
      <c r="Y48" s="117"/>
    </row>
    <row r="49" spans="1:25" ht="39.6" x14ac:dyDescent="0.3">
      <c r="A49" s="140" t="s">
        <v>242</v>
      </c>
      <c r="B49" s="124" t="s">
        <v>243</v>
      </c>
      <c r="C49" s="108" t="s">
        <v>23</v>
      </c>
      <c r="D49" s="93" t="s">
        <v>36</v>
      </c>
      <c r="E49" s="108" t="s">
        <v>25</v>
      </c>
      <c r="F49" s="108" t="s">
        <v>39</v>
      </c>
      <c r="G49" s="109">
        <v>54450</v>
      </c>
      <c r="H49" s="160" t="s">
        <v>351</v>
      </c>
      <c r="I49" s="160" t="s">
        <v>352</v>
      </c>
      <c r="J49" s="111">
        <v>44743</v>
      </c>
      <c r="K49" s="108"/>
      <c r="L49" s="108">
        <v>1</v>
      </c>
      <c r="M49" s="99" t="s">
        <v>506</v>
      </c>
      <c r="N49" s="108" t="s">
        <v>507</v>
      </c>
      <c r="O49" s="110"/>
      <c r="P49" s="112">
        <v>45000</v>
      </c>
      <c r="Q49" s="112">
        <v>9450</v>
      </c>
      <c r="R49" s="183">
        <v>54450</v>
      </c>
      <c r="S49" s="113">
        <v>44803</v>
      </c>
      <c r="T49" s="113">
        <v>44803</v>
      </c>
      <c r="U49" s="114"/>
      <c r="V49" s="115"/>
      <c r="W49" s="114" t="s">
        <v>45</v>
      </c>
      <c r="X49" s="116"/>
      <c r="Y49" s="117"/>
    </row>
    <row r="50" spans="1:25" ht="22.8" x14ac:dyDescent="0.3">
      <c r="A50" s="126" t="s">
        <v>244</v>
      </c>
      <c r="B50" s="127" t="s">
        <v>245</v>
      </c>
      <c r="C50" s="128" t="s">
        <v>23</v>
      </c>
      <c r="D50" s="128" t="s">
        <v>107</v>
      </c>
      <c r="E50" s="128" t="s">
        <v>25</v>
      </c>
      <c r="F50" s="128" t="s">
        <v>39</v>
      </c>
      <c r="G50" s="129">
        <v>26838</v>
      </c>
      <c r="H50" s="176" t="s">
        <v>353</v>
      </c>
      <c r="I50" s="176" t="s">
        <v>354</v>
      </c>
      <c r="J50" s="184">
        <v>44742</v>
      </c>
      <c r="K50" s="128"/>
      <c r="L50" s="128">
        <v>1</v>
      </c>
      <c r="M50" s="133" t="s">
        <v>508</v>
      </c>
      <c r="N50" s="128" t="s">
        <v>509</v>
      </c>
      <c r="O50" s="133"/>
      <c r="P50" s="134">
        <v>26617.439999999999</v>
      </c>
      <c r="Q50" s="134">
        <v>0</v>
      </c>
      <c r="R50" s="135">
        <v>26617.439999999999</v>
      </c>
      <c r="S50" s="136">
        <v>44778</v>
      </c>
      <c r="T50" s="136">
        <v>44799</v>
      </c>
      <c r="U50" s="137" t="s">
        <v>510</v>
      </c>
      <c r="V50" s="132">
        <v>44777</v>
      </c>
      <c r="W50" s="137" t="s">
        <v>45</v>
      </c>
      <c r="X50" s="138"/>
      <c r="Y50" s="139"/>
    </row>
    <row r="51" spans="1:25" ht="34.200000000000003" x14ac:dyDescent="0.3">
      <c r="A51" s="91" t="s">
        <v>246</v>
      </c>
      <c r="B51" s="185" t="s">
        <v>247</v>
      </c>
      <c r="C51" s="93" t="s">
        <v>23</v>
      </c>
      <c r="D51" s="93" t="s">
        <v>36</v>
      </c>
      <c r="E51" s="93" t="s">
        <v>25</v>
      </c>
      <c r="F51" s="93" t="s">
        <v>48</v>
      </c>
      <c r="G51" s="94">
        <v>29009.01</v>
      </c>
      <c r="H51" s="95" t="s">
        <v>355</v>
      </c>
      <c r="I51" s="95" t="s">
        <v>356</v>
      </c>
      <c r="J51" s="121">
        <v>44741</v>
      </c>
      <c r="K51" s="93"/>
      <c r="L51" s="93">
        <v>4</v>
      </c>
      <c r="M51" s="153" t="s">
        <v>511</v>
      </c>
      <c r="N51" s="93" t="s">
        <v>512</v>
      </c>
      <c r="O51" s="99"/>
      <c r="P51" s="100">
        <v>16700.560000000001</v>
      </c>
      <c r="Q51" s="100">
        <v>3507.12</v>
      </c>
      <c r="R51" s="105">
        <v>20207.68</v>
      </c>
      <c r="S51" s="101">
        <v>44831</v>
      </c>
      <c r="T51" s="101">
        <v>44831</v>
      </c>
      <c r="U51" s="102" t="s">
        <v>513</v>
      </c>
      <c r="V51" s="97">
        <v>44907</v>
      </c>
      <c r="W51" s="102" t="s">
        <v>45</v>
      </c>
      <c r="X51" s="103"/>
      <c r="Y51" s="104"/>
    </row>
    <row r="52" spans="1:25" ht="22.8" x14ac:dyDescent="0.3">
      <c r="A52" s="154" t="s">
        <v>248</v>
      </c>
      <c r="B52" s="186" t="s">
        <v>249</v>
      </c>
      <c r="C52" s="108" t="s">
        <v>33</v>
      </c>
      <c r="D52" s="93" t="s">
        <v>28</v>
      </c>
      <c r="E52" s="108" t="s">
        <v>25</v>
      </c>
      <c r="F52" s="108" t="s">
        <v>250</v>
      </c>
      <c r="G52" s="109">
        <v>30999.99</v>
      </c>
      <c r="H52" s="133" t="s">
        <v>357</v>
      </c>
      <c r="I52" s="110" t="s">
        <v>358</v>
      </c>
      <c r="J52" s="111">
        <v>44825</v>
      </c>
      <c r="K52" s="108"/>
      <c r="L52" s="108"/>
      <c r="M52" s="110" t="s">
        <v>514</v>
      </c>
      <c r="N52" s="108" t="s">
        <v>515</v>
      </c>
      <c r="O52" s="110"/>
      <c r="P52" s="112">
        <v>25619.83</v>
      </c>
      <c r="Q52" s="112">
        <v>5380.16</v>
      </c>
      <c r="R52" s="135">
        <v>30999.99</v>
      </c>
      <c r="S52" s="113">
        <v>44902</v>
      </c>
      <c r="T52" s="113">
        <v>44934</v>
      </c>
      <c r="U52" s="114" t="s">
        <v>38</v>
      </c>
      <c r="V52" s="115">
        <v>44934</v>
      </c>
      <c r="W52" s="114" t="s">
        <v>30</v>
      </c>
      <c r="X52" s="116"/>
      <c r="Y52" s="117"/>
    </row>
    <row r="53" spans="1:25" ht="68.400000000000006" x14ac:dyDescent="0.3">
      <c r="A53" s="91" t="s">
        <v>251</v>
      </c>
      <c r="B53" s="152" t="s">
        <v>252</v>
      </c>
      <c r="C53" s="93" t="s">
        <v>135</v>
      </c>
      <c r="D53" s="93" t="s">
        <v>68</v>
      </c>
      <c r="E53" s="93" t="s">
        <v>25</v>
      </c>
      <c r="F53" s="93" t="s">
        <v>39</v>
      </c>
      <c r="G53" s="94"/>
      <c r="H53" s="95" t="s">
        <v>359</v>
      </c>
      <c r="I53" s="95" t="s">
        <v>360</v>
      </c>
      <c r="J53" s="121">
        <v>44748</v>
      </c>
      <c r="K53" s="93"/>
      <c r="L53" s="93">
        <v>2</v>
      </c>
      <c r="M53" s="93" t="s">
        <v>516</v>
      </c>
      <c r="N53" s="108" t="s">
        <v>517</v>
      </c>
      <c r="O53" s="100">
        <v>150947.76999999999</v>
      </c>
      <c r="P53" s="100"/>
      <c r="Q53" s="100">
        <v>0</v>
      </c>
      <c r="R53" s="105"/>
      <c r="S53" s="101">
        <v>44796</v>
      </c>
      <c r="T53" s="101">
        <v>44800</v>
      </c>
      <c r="U53" s="102" t="s">
        <v>518</v>
      </c>
      <c r="V53" s="97">
        <v>45172</v>
      </c>
      <c r="W53" s="102" t="s">
        <v>45</v>
      </c>
      <c r="X53" s="103"/>
      <c r="Y53" s="104" t="s">
        <v>519</v>
      </c>
    </row>
    <row r="54" spans="1:25" ht="34.200000000000003" x14ac:dyDescent="0.3">
      <c r="A54" s="174" t="s">
        <v>253</v>
      </c>
      <c r="B54" s="187" t="s">
        <v>254</v>
      </c>
      <c r="C54" s="128" t="s">
        <v>23</v>
      </c>
      <c r="D54" s="128" t="s">
        <v>28</v>
      </c>
      <c r="E54" s="128" t="s">
        <v>25</v>
      </c>
      <c r="F54" s="128" t="s">
        <v>40</v>
      </c>
      <c r="G54" s="129">
        <v>2699.99</v>
      </c>
      <c r="H54" s="188" t="s">
        <v>361</v>
      </c>
      <c r="I54" s="188" t="s">
        <v>362</v>
      </c>
      <c r="J54" s="131">
        <v>44791</v>
      </c>
      <c r="K54" s="128"/>
      <c r="L54" s="128">
        <v>2</v>
      </c>
      <c r="M54" s="133" t="s">
        <v>520</v>
      </c>
      <c r="N54" s="128" t="s">
        <v>521</v>
      </c>
      <c r="O54" s="133"/>
      <c r="P54" s="134">
        <v>2231.4</v>
      </c>
      <c r="Q54" s="134">
        <v>468.59</v>
      </c>
      <c r="R54" s="105">
        <v>2699.9900000000002</v>
      </c>
      <c r="S54" s="136">
        <v>44879</v>
      </c>
      <c r="T54" s="136">
        <v>44879</v>
      </c>
      <c r="U54" s="137" t="s">
        <v>422</v>
      </c>
      <c r="V54" s="132">
        <v>45243</v>
      </c>
      <c r="W54" s="137" t="s">
        <v>30</v>
      </c>
      <c r="X54" s="138" t="s">
        <v>27</v>
      </c>
      <c r="Y54" s="139"/>
    </row>
    <row r="55" spans="1:25" ht="34.200000000000003" x14ac:dyDescent="0.3">
      <c r="A55" s="150" t="s">
        <v>255</v>
      </c>
      <c r="B55" s="185" t="s">
        <v>256</v>
      </c>
      <c r="C55" s="93" t="s">
        <v>33</v>
      </c>
      <c r="D55" s="93" t="s">
        <v>107</v>
      </c>
      <c r="E55" s="93" t="s">
        <v>25</v>
      </c>
      <c r="F55" s="93" t="s">
        <v>44</v>
      </c>
      <c r="G55" s="109">
        <v>26549.360000000001</v>
      </c>
      <c r="H55" s="133" t="s">
        <v>363</v>
      </c>
      <c r="I55" s="189" t="s">
        <v>364</v>
      </c>
      <c r="J55" s="121">
        <v>44782</v>
      </c>
      <c r="K55" s="93"/>
      <c r="L55" s="93"/>
      <c r="M55" s="153" t="s">
        <v>522</v>
      </c>
      <c r="N55" s="161" t="s">
        <v>523</v>
      </c>
      <c r="O55" s="99"/>
      <c r="P55" s="134">
        <v>21941.62</v>
      </c>
      <c r="Q55" s="134">
        <v>4607.74</v>
      </c>
      <c r="R55" s="105">
        <v>26549.360000000001</v>
      </c>
      <c r="S55" s="101">
        <v>44861</v>
      </c>
      <c r="T55" s="101">
        <v>44861</v>
      </c>
      <c r="U55" s="102" t="s">
        <v>524</v>
      </c>
      <c r="V55" s="97">
        <v>44896</v>
      </c>
      <c r="W55" s="102" t="s">
        <v>45</v>
      </c>
      <c r="X55" s="103"/>
      <c r="Y55" s="104"/>
    </row>
    <row r="56" spans="1:25" ht="26.4" x14ac:dyDescent="0.3">
      <c r="A56" s="126" t="s">
        <v>257</v>
      </c>
      <c r="B56" s="92" t="s">
        <v>258</v>
      </c>
      <c r="C56" s="93" t="s">
        <v>33</v>
      </c>
      <c r="D56" s="93" t="s">
        <v>28</v>
      </c>
      <c r="E56" s="93" t="s">
        <v>25</v>
      </c>
      <c r="F56" s="93" t="s">
        <v>173</v>
      </c>
      <c r="G56" s="109">
        <v>69200</v>
      </c>
      <c r="H56" s="182" t="s">
        <v>365</v>
      </c>
      <c r="I56" s="182" t="s">
        <v>366</v>
      </c>
      <c r="J56" s="121">
        <v>44813</v>
      </c>
      <c r="K56" s="128"/>
      <c r="L56" s="128">
        <v>2</v>
      </c>
      <c r="M56" s="181" t="s">
        <v>525</v>
      </c>
      <c r="N56" s="93" t="s">
        <v>111</v>
      </c>
      <c r="O56" s="133"/>
      <c r="P56" s="134">
        <v>20479.77</v>
      </c>
      <c r="Q56" s="134">
        <v>4300.75</v>
      </c>
      <c r="R56" s="135">
        <v>24780.52</v>
      </c>
      <c r="S56" s="101">
        <v>44895</v>
      </c>
      <c r="T56" s="101">
        <v>44563</v>
      </c>
      <c r="U56" s="102" t="s">
        <v>526</v>
      </c>
      <c r="V56" s="97">
        <v>44563</v>
      </c>
      <c r="W56" s="102" t="s">
        <v>42</v>
      </c>
      <c r="X56" s="138"/>
      <c r="Y56" s="139"/>
    </row>
    <row r="57" spans="1:25" ht="26.4" x14ac:dyDescent="0.3">
      <c r="A57" s="126" t="s">
        <v>259</v>
      </c>
      <c r="B57" s="92" t="s">
        <v>258</v>
      </c>
      <c r="C57" s="93" t="s">
        <v>33</v>
      </c>
      <c r="D57" s="93" t="s">
        <v>28</v>
      </c>
      <c r="E57" s="93" t="s">
        <v>25</v>
      </c>
      <c r="F57" s="93" t="s">
        <v>173</v>
      </c>
      <c r="G57" s="109">
        <v>20015</v>
      </c>
      <c r="H57" s="182" t="s">
        <v>365</v>
      </c>
      <c r="I57" s="182" t="s">
        <v>366</v>
      </c>
      <c r="J57" s="121">
        <v>44813</v>
      </c>
      <c r="K57" s="128"/>
      <c r="L57" s="128">
        <v>2</v>
      </c>
      <c r="M57" s="181" t="s">
        <v>525</v>
      </c>
      <c r="N57" s="93" t="s">
        <v>111</v>
      </c>
      <c r="O57" s="133"/>
      <c r="P57" s="134">
        <v>15183.285</v>
      </c>
      <c r="Q57" s="134">
        <v>3188.49</v>
      </c>
      <c r="R57" s="135">
        <v>18371.775000000001</v>
      </c>
      <c r="S57" s="101">
        <v>44895</v>
      </c>
      <c r="T57" s="101">
        <v>44563</v>
      </c>
      <c r="U57" s="102" t="s">
        <v>526</v>
      </c>
      <c r="V57" s="97">
        <v>44563</v>
      </c>
      <c r="W57" s="102" t="s">
        <v>42</v>
      </c>
      <c r="X57" s="138"/>
      <c r="Y57" s="139"/>
    </row>
    <row r="58" spans="1:25" ht="26.4" x14ac:dyDescent="0.3">
      <c r="A58" s="91" t="s">
        <v>260</v>
      </c>
      <c r="B58" s="92" t="s">
        <v>258</v>
      </c>
      <c r="C58" s="93" t="s">
        <v>33</v>
      </c>
      <c r="D58" s="93" t="s">
        <v>28</v>
      </c>
      <c r="E58" s="93" t="s">
        <v>25</v>
      </c>
      <c r="F58" s="93" t="s">
        <v>173</v>
      </c>
      <c r="G58" s="109">
        <v>20785</v>
      </c>
      <c r="H58" s="182" t="s">
        <v>365</v>
      </c>
      <c r="I58" s="182" t="s">
        <v>366</v>
      </c>
      <c r="J58" s="121">
        <v>44813</v>
      </c>
      <c r="K58" s="97"/>
      <c r="L58" s="93">
        <v>2</v>
      </c>
      <c r="M58" s="181" t="s">
        <v>525</v>
      </c>
      <c r="N58" s="93" t="s">
        <v>111</v>
      </c>
      <c r="O58" s="99"/>
      <c r="P58" s="100">
        <v>7358.92</v>
      </c>
      <c r="Q58" s="100">
        <v>1545.37</v>
      </c>
      <c r="R58" s="135">
        <v>8904.2900000000009</v>
      </c>
      <c r="S58" s="101">
        <v>44895</v>
      </c>
      <c r="T58" s="101">
        <v>44563</v>
      </c>
      <c r="U58" s="102" t="s">
        <v>526</v>
      </c>
      <c r="V58" s="97">
        <v>44563</v>
      </c>
      <c r="W58" s="102" t="s">
        <v>42</v>
      </c>
      <c r="X58" s="103"/>
      <c r="Y58" s="104"/>
    </row>
    <row r="59" spans="1:25" ht="22.8" x14ac:dyDescent="0.3">
      <c r="A59" s="126" t="s">
        <v>261</v>
      </c>
      <c r="B59" s="127" t="s">
        <v>262</v>
      </c>
      <c r="C59" s="128" t="s">
        <v>23</v>
      </c>
      <c r="D59" s="128" t="s">
        <v>28</v>
      </c>
      <c r="E59" s="128" t="s">
        <v>25</v>
      </c>
      <c r="F59" s="128" t="s">
        <v>127</v>
      </c>
      <c r="G59" s="129">
        <v>24884.38</v>
      </c>
      <c r="H59" s="179" t="s">
        <v>367</v>
      </c>
      <c r="I59" s="179" t="s">
        <v>368</v>
      </c>
      <c r="J59" s="190">
        <v>44817</v>
      </c>
      <c r="K59" s="128"/>
      <c r="L59" s="128">
        <v>3</v>
      </c>
      <c r="M59" s="127" t="s">
        <v>527</v>
      </c>
      <c r="N59" s="128" t="s">
        <v>528</v>
      </c>
      <c r="O59" s="134"/>
      <c r="P59" s="134">
        <v>22622.16</v>
      </c>
      <c r="Q59" s="134">
        <v>2262.2199999999998</v>
      </c>
      <c r="R59" s="105">
        <v>24884.38</v>
      </c>
      <c r="S59" s="136">
        <v>44895</v>
      </c>
      <c r="T59" s="136">
        <v>44896</v>
      </c>
      <c r="U59" s="137" t="s">
        <v>422</v>
      </c>
      <c r="V59" s="132">
        <v>45261</v>
      </c>
      <c r="W59" s="137" t="s">
        <v>30</v>
      </c>
      <c r="X59" s="138" t="s">
        <v>27</v>
      </c>
      <c r="Y59" s="139"/>
    </row>
    <row r="60" spans="1:25" ht="22.8" x14ac:dyDescent="0.3">
      <c r="A60" s="150" t="s">
        <v>263</v>
      </c>
      <c r="B60" s="191" t="s">
        <v>264</v>
      </c>
      <c r="C60" s="93" t="s">
        <v>122</v>
      </c>
      <c r="D60" s="93" t="s">
        <v>28</v>
      </c>
      <c r="E60" s="93" t="s">
        <v>265</v>
      </c>
      <c r="F60" s="93" t="s">
        <v>29</v>
      </c>
      <c r="G60" s="94">
        <v>120939.5</v>
      </c>
      <c r="H60" s="95" t="s">
        <v>369</v>
      </c>
      <c r="I60" s="95" t="s">
        <v>370</v>
      </c>
      <c r="J60" s="96">
        <v>44791</v>
      </c>
      <c r="K60" s="93"/>
      <c r="L60" s="192">
        <v>3</v>
      </c>
      <c r="M60" s="193" t="s">
        <v>529</v>
      </c>
      <c r="N60" s="192" t="s">
        <v>70</v>
      </c>
      <c r="O60" s="194"/>
      <c r="P60" s="194">
        <v>89955</v>
      </c>
      <c r="Q60" s="194" t="s">
        <v>530</v>
      </c>
      <c r="R60" s="105">
        <v>108845.55</v>
      </c>
      <c r="S60" s="195">
        <v>44834</v>
      </c>
      <c r="T60" s="195">
        <v>44834</v>
      </c>
      <c r="U60" s="196" t="s">
        <v>531</v>
      </c>
      <c r="V60" s="197">
        <v>44836</v>
      </c>
      <c r="W60" s="196" t="s">
        <v>45</v>
      </c>
      <c r="X60" s="198"/>
      <c r="Y60" s="199"/>
    </row>
    <row r="61" spans="1:25" ht="26.4" x14ac:dyDescent="0.3">
      <c r="A61" s="154" t="s">
        <v>266</v>
      </c>
      <c r="B61" s="186" t="s">
        <v>267</v>
      </c>
      <c r="C61" s="200" t="s">
        <v>23</v>
      </c>
      <c r="D61" s="192" t="s">
        <v>28</v>
      </c>
      <c r="E61" s="200" t="s">
        <v>25</v>
      </c>
      <c r="F61" s="200" t="s">
        <v>39</v>
      </c>
      <c r="G61" s="201">
        <v>18755</v>
      </c>
      <c r="H61" s="202" t="s">
        <v>371</v>
      </c>
      <c r="I61" s="202" t="s">
        <v>372</v>
      </c>
      <c r="J61" s="203">
        <v>44778</v>
      </c>
      <c r="K61" s="200"/>
      <c r="L61" s="204"/>
      <c r="M61" s="110" t="s">
        <v>532</v>
      </c>
      <c r="N61" s="108" t="s">
        <v>73</v>
      </c>
      <c r="O61" s="110"/>
      <c r="P61" s="112">
        <v>14487</v>
      </c>
      <c r="Q61" s="112">
        <v>3042.27</v>
      </c>
      <c r="R61" s="112">
        <v>17529.27</v>
      </c>
      <c r="S61" s="113">
        <v>44797</v>
      </c>
      <c r="T61" s="113">
        <v>44797</v>
      </c>
      <c r="U61" s="114" t="s">
        <v>38</v>
      </c>
      <c r="V61" s="113"/>
      <c r="W61" s="114" t="s">
        <v>30</v>
      </c>
      <c r="X61" s="116"/>
      <c r="Y61" s="117"/>
    </row>
    <row r="62" spans="1:25" x14ac:dyDescent="0.3">
      <c r="A62" s="140" t="s">
        <v>268</v>
      </c>
      <c r="B62" s="152" t="s">
        <v>269</v>
      </c>
      <c r="C62" s="108" t="s">
        <v>23</v>
      </c>
      <c r="D62" s="93" t="s">
        <v>36</v>
      </c>
      <c r="E62" s="108" t="s">
        <v>25</v>
      </c>
      <c r="F62" s="108" t="s">
        <v>51</v>
      </c>
      <c r="G62" s="109">
        <v>19360</v>
      </c>
      <c r="H62" s="189" t="s">
        <v>373</v>
      </c>
      <c r="I62" s="189" t="s">
        <v>374</v>
      </c>
      <c r="J62" s="111">
        <v>44781</v>
      </c>
      <c r="K62" s="108"/>
      <c r="L62" s="108">
        <v>3</v>
      </c>
      <c r="M62" s="110" t="s">
        <v>533</v>
      </c>
      <c r="N62" s="108" t="s">
        <v>534</v>
      </c>
      <c r="O62" s="110"/>
      <c r="P62" s="112">
        <v>15993.07</v>
      </c>
      <c r="Q62" s="112">
        <v>3358.54</v>
      </c>
      <c r="R62" s="112">
        <v>19351.61</v>
      </c>
      <c r="S62" s="113">
        <v>44811</v>
      </c>
      <c r="T62" s="113">
        <v>44800</v>
      </c>
      <c r="U62" s="114" t="s">
        <v>69</v>
      </c>
      <c r="V62" s="115">
        <v>44903</v>
      </c>
      <c r="W62" s="114" t="s">
        <v>45</v>
      </c>
      <c r="X62" s="116"/>
      <c r="Y62" s="117"/>
    </row>
    <row r="63" spans="1:25" ht="39.6" x14ac:dyDescent="0.3">
      <c r="A63" s="154" t="s">
        <v>270</v>
      </c>
      <c r="B63" s="181" t="s">
        <v>271</v>
      </c>
      <c r="C63" s="108" t="s">
        <v>33</v>
      </c>
      <c r="D63" s="93" t="s">
        <v>28</v>
      </c>
      <c r="E63" s="108" t="s">
        <v>25</v>
      </c>
      <c r="F63" s="108" t="s">
        <v>51</v>
      </c>
      <c r="G63" s="109">
        <v>22142.83</v>
      </c>
      <c r="H63" s="133" t="s">
        <v>375</v>
      </c>
      <c r="I63" s="189" t="s">
        <v>376</v>
      </c>
      <c r="J63" s="111">
        <v>44888</v>
      </c>
      <c r="K63" s="108"/>
      <c r="L63" s="108"/>
      <c r="M63" s="110" t="s">
        <v>535</v>
      </c>
      <c r="N63" s="108" t="s">
        <v>523</v>
      </c>
      <c r="O63" s="110"/>
      <c r="P63" s="112">
        <v>18299.86</v>
      </c>
      <c r="Q63" s="112">
        <v>3842.97</v>
      </c>
      <c r="R63" s="112">
        <v>22142.83</v>
      </c>
      <c r="S63" s="113">
        <v>44877</v>
      </c>
      <c r="T63" s="113">
        <v>44879</v>
      </c>
      <c r="U63" s="115" t="s">
        <v>536</v>
      </c>
      <c r="V63" s="115">
        <v>44879</v>
      </c>
      <c r="W63" s="114" t="s">
        <v>45</v>
      </c>
      <c r="X63" s="116"/>
      <c r="Y63" s="117"/>
    </row>
    <row r="64" spans="1:25" ht="34.200000000000003" x14ac:dyDescent="0.3">
      <c r="A64" s="126" t="s">
        <v>272</v>
      </c>
      <c r="B64" s="127" t="s">
        <v>273</v>
      </c>
      <c r="C64" s="128" t="s">
        <v>23</v>
      </c>
      <c r="D64" s="128" t="s">
        <v>36</v>
      </c>
      <c r="E64" s="128" t="s">
        <v>25</v>
      </c>
      <c r="F64" s="128" t="s">
        <v>51</v>
      </c>
      <c r="G64" s="129">
        <v>7653.25</v>
      </c>
      <c r="H64" s="130" t="s">
        <v>377</v>
      </c>
      <c r="I64" s="130" t="s">
        <v>378</v>
      </c>
      <c r="J64" s="131">
        <v>44818</v>
      </c>
      <c r="K64" s="128"/>
      <c r="L64" s="128">
        <v>1</v>
      </c>
      <c r="M64" s="133" t="s">
        <v>537</v>
      </c>
      <c r="N64" s="128" t="s">
        <v>538</v>
      </c>
      <c r="O64" s="133"/>
      <c r="P64" s="134">
        <v>6325</v>
      </c>
      <c r="Q64" s="134">
        <v>1328.25</v>
      </c>
      <c r="R64" s="135">
        <v>7653.25</v>
      </c>
      <c r="S64" s="136">
        <v>44882</v>
      </c>
      <c r="T64" s="136">
        <v>44882</v>
      </c>
      <c r="U64" s="137" t="s">
        <v>539</v>
      </c>
      <c r="V64" s="132">
        <v>44879</v>
      </c>
      <c r="W64" s="137" t="s">
        <v>45</v>
      </c>
      <c r="X64" s="138"/>
      <c r="Y64" s="139"/>
    </row>
    <row r="65" spans="1:25" ht="34.200000000000003" x14ac:dyDescent="0.3">
      <c r="A65" s="140" t="s">
        <v>274</v>
      </c>
      <c r="B65" s="205" t="s">
        <v>275</v>
      </c>
      <c r="C65" s="108" t="s">
        <v>122</v>
      </c>
      <c r="D65" s="93" t="s">
        <v>36</v>
      </c>
      <c r="E65" s="108" t="s">
        <v>25</v>
      </c>
      <c r="F65" s="108" t="s">
        <v>39</v>
      </c>
      <c r="G65" s="109">
        <v>43560</v>
      </c>
      <c r="H65" s="189" t="s">
        <v>379</v>
      </c>
      <c r="I65" s="189" t="s">
        <v>380</v>
      </c>
      <c r="J65" s="111">
        <v>44783</v>
      </c>
      <c r="K65" s="108"/>
      <c r="L65" s="108">
        <v>4</v>
      </c>
      <c r="M65" s="206" t="s">
        <v>540</v>
      </c>
      <c r="N65" s="207" t="s">
        <v>494</v>
      </c>
      <c r="O65" s="110"/>
      <c r="P65" s="112">
        <v>35640</v>
      </c>
      <c r="Q65" s="112">
        <v>7484.4</v>
      </c>
      <c r="R65" s="135">
        <v>43124.4</v>
      </c>
      <c r="S65" s="113">
        <v>44827</v>
      </c>
      <c r="T65" s="113">
        <v>44795</v>
      </c>
      <c r="U65" s="114" t="s">
        <v>541</v>
      </c>
      <c r="V65" s="115">
        <v>45173</v>
      </c>
      <c r="W65" s="114" t="s">
        <v>45</v>
      </c>
      <c r="X65" s="116"/>
      <c r="Y65" s="117"/>
    </row>
    <row r="66" spans="1:25" ht="43.2" x14ac:dyDescent="0.3">
      <c r="A66" s="154" t="s">
        <v>276</v>
      </c>
      <c r="B66" s="186" t="s">
        <v>277</v>
      </c>
      <c r="C66" s="108" t="s">
        <v>33</v>
      </c>
      <c r="D66" s="93" t="s">
        <v>107</v>
      </c>
      <c r="E66" s="108" t="s">
        <v>25</v>
      </c>
      <c r="F66" s="108" t="s">
        <v>127</v>
      </c>
      <c r="G66" s="109">
        <v>3850</v>
      </c>
      <c r="H66" s="120" t="s">
        <v>381</v>
      </c>
      <c r="I66" s="120" t="s">
        <v>382</v>
      </c>
      <c r="J66" s="111">
        <v>44868</v>
      </c>
      <c r="K66" s="108"/>
      <c r="L66" s="108">
        <v>1</v>
      </c>
      <c r="M66" s="110" t="s">
        <v>542</v>
      </c>
      <c r="N66" s="108" t="s">
        <v>543</v>
      </c>
      <c r="O66" s="110"/>
      <c r="P66" s="112">
        <v>3181.82</v>
      </c>
      <c r="Q66" s="112">
        <v>668.18</v>
      </c>
      <c r="R66" s="112">
        <v>3850</v>
      </c>
      <c r="S66" s="113">
        <v>44925</v>
      </c>
      <c r="T66" s="113">
        <v>44925</v>
      </c>
      <c r="U66" s="102" t="s">
        <v>544</v>
      </c>
      <c r="V66" s="115">
        <v>44956</v>
      </c>
      <c r="W66" s="114" t="s">
        <v>45</v>
      </c>
      <c r="X66" s="116"/>
      <c r="Y66" s="117"/>
    </row>
    <row r="67" spans="1:25" ht="39.6" x14ac:dyDescent="0.3">
      <c r="A67" s="154" t="s">
        <v>278</v>
      </c>
      <c r="B67" s="181" t="s">
        <v>279</v>
      </c>
      <c r="C67" s="108" t="s">
        <v>23</v>
      </c>
      <c r="D67" s="93" t="s">
        <v>28</v>
      </c>
      <c r="E67" s="108" t="s">
        <v>25</v>
      </c>
      <c r="F67" s="108" t="s">
        <v>39</v>
      </c>
      <c r="G67" s="109">
        <v>84700</v>
      </c>
      <c r="H67" s="120" t="s">
        <v>383</v>
      </c>
      <c r="I67" s="120" t="s">
        <v>384</v>
      </c>
      <c r="J67" s="111">
        <v>44869</v>
      </c>
      <c r="K67" s="108"/>
      <c r="L67" s="108">
        <v>1</v>
      </c>
      <c r="M67" s="110" t="s">
        <v>545</v>
      </c>
      <c r="N67" s="108" t="s">
        <v>546</v>
      </c>
      <c r="O67" s="110"/>
      <c r="P67" s="112">
        <v>67004</v>
      </c>
      <c r="Q67" s="112">
        <v>14070.84</v>
      </c>
      <c r="R67" s="112">
        <v>81074.84</v>
      </c>
      <c r="S67" s="113">
        <v>44908</v>
      </c>
      <c r="T67" s="113">
        <v>44921</v>
      </c>
      <c r="U67" s="115" t="s">
        <v>547</v>
      </c>
      <c r="V67" s="115">
        <v>44938</v>
      </c>
      <c r="W67" s="114" t="s">
        <v>45</v>
      </c>
      <c r="X67" s="116"/>
      <c r="Y67" s="117"/>
    </row>
    <row r="68" spans="1:25" ht="34.200000000000003" x14ac:dyDescent="0.3">
      <c r="A68" s="154" t="s">
        <v>280</v>
      </c>
      <c r="B68" s="181" t="s">
        <v>281</v>
      </c>
      <c r="C68" s="108" t="s">
        <v>33</v>
      </c>
      <c r="D68" s="93" t="s">
        <v>107</v>
      </c>
      <c r="E68" s="108" t="s">
        <v>25</v>
      </c>
      <c r="F68" s="108" t="s">
        <v>39</v>
      </c>
      <c r="G68" s="109">
        <v>18997</v>
      </c>
      <c r="H68" s="120" t="s">
        <v>385</v>
      </c>
      <c r="I68" s="120" t="s">
        <v>386</v>
      </c>
      <c r="J68" s="111">
        <v>44896</v>
      </c>
      <c r="K68" s="108"/>
      <c r="L68" s="108">
        <v>2</v>
      </c>
      <c r="M68" s="110" t="s">
        <v>548</v>
      </c>
      <c r="N68" s="108" t="s">
        <v>549</v>
      </c>
      <c r="O68" s="110"/>
      <c r="P68" s="112">
        <v>15700</v>
      </c>
      <c r="Q68" s="112">
        <v>3297</v>
      </c>
      <c r="R68" s="112">
        <v>18997</v>
      </c>
      <c r="S68" s="113">
        <v>44924</v>
      </c>
      <c r="T68" s="113">
        <v>44924</v>
      </c>
      <c r="U68" s="97" t="s">
        <v>550</v>
      </c>
      <c r="V68" s="115">
        <v>45289</v>
      </c>
      <c r="W68" s="114" t="s">
        <v>30</v>
      </c>
      <c r="X68" s="103" t="s">
        <v>551</v>
      </c>
      <c r="Y68" s="117"/>
    </row>
    <row r="69" spans="1:25" ht="34.200000000000003" x14ac:dyDescent="0.3">
      <c r="A69" s="154" t="s">
        <v>282</v>
      </c>
      <c r="B69" s="127" t="s">
        <v>283</v>
      </c>
      <c r="C69" s="128" t="s">
        <v>33</v>
      </c>
      <c r="D69" s="128" t="s">
        <v>107</v>
      </c>
      <c r="E69" s="128" t="s">
        <v>25</v>
      </c>
      <c r="F69" s="128" t="s">
        <v>39</v>
      </c>
      <c r="G69" s="129">
        <v>6110.5</v>
      </c>
      <c r="H69" s="130" t="s">
        <v>387</v>
      </c>
      <c r="I69" s="130" t="s">
        <v>388</v>
      </c>
      <c r="J69" s="131">
        <v>44896</v>
      </c>
      <c r="K69" s="128"/>
      <c r="L69" s="128">
        <v>3</v>
      </c>
      <c r="M69" s="133" t="s">
        <v>552</v>
      </c>
      <c r="N69" s="128" t="s">
        <v>470</v>
      </c>
      <c r="O69" s="133"/>
      <c r="P69" s="134">
        <v>4434.91</v>
      </c>
      <c r="Q69" s="112">
        <v>931.33</v>
      </c>
      <c r="R69" s="112">
        <v>5366.24</v>
      </c>
      <c r="S69" s="136">
        <v>44922</v>
      </c>
      <c r="T69" s="136">
        <v>44922</v>
      </c>
      <c r="U69" s="137" t="s">
        <v>553</v>
      </c>
      <c r="V69" s="132">
        <v>44928</v>
      </c>
      <c r="W69" s="137" t="s">
        <v>30</v>
      </c>
      <c r="X69" s="103" t="s">
        <v>551</v>
      </c>
      <c r="Y69" s="139"/>
    </row>
    <row r="70" spans="1:25" ht="28.8" x14ac:dyDescent="0.3">
      <c r="A70" s="154" t="s">
        <v>284</v>
      </c>
      <c r="B70" s="186" t="s">
        <v>285</v>
      </c>
      <c r="C70" s="108" t="s">
        <v>33</v>
      </c>
      <c r="D70" s="93" t="s">
        <v>107</v>
      </c>
      <c r="E70" s="108" t="s">
        <v>25</v>
      </c>
      <c r="F70" s="108" t="s">
        <v>31</v>
      </c>
      <c r="G70" s="109">
        <v>6098.4</v>
      </c>
      <c r="H70" s="120" t="s">
        <v>389</v>
      </c>
      <c r="I70" s="120" t="s">
        <v>390</v>
      </c>
      <c r="J70" s="111">
        <v>44895</v>
      </c>
      <c r="K70" s="115"/>
      <c r="L70" s="108">
        <v>2</v>
      </c>
      <c r="M70" s="110" t="s">
        <v>554</v>
      </c>
      <c r="N70" s="108" t="s">
        <v>555</v>
      </c>
      <c r="O70" s="110"/>
      <c r="P70" s="112">
        <v>4286.5200000000004</v>
      </c>
      <c r="Q70" s="112">
        <v>900.17</v>
      </c>
      <c r="R70" s="112">
        <v>5186.6900000000005</v>
      </c>
      <c r="S70" s="113">
        <v>44924</v>
      </c>
      <c r="T70" s="113">
        <v>44924</v>
      </c>
      <c r="U70" s="102" t="s">
        <v>556</v>
      </c>
      <c r="V70" s="115">
        <v>45655</v>
      </c>
      <c r="W70" s="114" t="s">
        <v>30</v>
      </c>
      <c r="X70" s="116" t="s">
        <v>27</v>
      </c>
      <c r="Y70" s="117"/>
    </row>
    <row r="71" spans="1:25" ht="28.8" x14ac:dyDescent="0.3">
      <c r="A71" s="154" t="s">
        <v>286</v>
      </c>
      <c r="B71" s="186" t="s">
        <v>287</v>
      </c>
      <c r="C71" s="108" t="s">
        <v>33</v>
      </c>
      <c r="D71" s="93" t="s">
        <v>107</v>
      </c>
      <c r="E71" s="108" t="s">
        <v>25</v>
      </c>
      <c r="F71" s="108" t="s">
        <v>31</v>
      </c>
      <c r="G71" s="109">
        <v>23111</v>
      </c>
      <c r="H71" s="120" t="s">
        <v>389</v>
      </c>
      <c r="I71" s="120" t="s">
        <v>390</v>
      </c>
      <c r="J71" s="111">
        <v>44895</v>
      </c>
      <c r="K71" s="108"/>
      <c r="L71" s="108">
        <v>2</v>
      </c>
      <c r="M71" s="110" t="s">
        <v>557</v>
      </c>
      <c r="N71" s="108" t="s">
        <v>558</v>
      </c>
      <c r="O71" s="110"/>
      <c r="P71" s="112">
        <v>13842.21</v>
      </c>
      <c r="Q71" s="112">
        <v>2906.86</v>
      </c>
      <c r="R71" s="112">
        <v>16749.07</v>
      </c>
      <c r="S71" s="113">
        <v>44924</v>
      </c>
      <c r="T71" s="113">
        <v>44924</v>
      </c>
      <c r="U71" s="102" t="s">
        <v>556</v>
      </c>
      <c r="V71" s="115">
        <v>45655</v>
      </c>
      <c r="W71" s="114" t="s">
        <v>30</v>
      </c>
      <c r="X71" s="116" t="s">
        <v>27</v>
      </c>
      <c r="Y71" s="117"/>
    </row>
    <row r="72" spans="1:25" ht="34.200000000000003" x14ac:dyDescent="0.3">
      <c r="A72" s="91" t="s">
        <v>288</v>
      </c>
      <c r="B72" s="208" t="s">
        <v>289</v>
      </c>
      <c r="C72" s="108" t="s">
        <v>23</v>
      </c>
      <c r="D72" s="93" t="s">
        <v>36</v>
      </c>
      <c r="E72" s="108" t="s">
        <v>25</v>
      </c>
      <c r="F72" s="108" t="s">
        <v>51</v>
      </c>
      <c r="G72" s="94">
        <v>422106.08</v>
      </c>
      <c r="H72" s="99" t="s">
        <v>391</v>
      </c>
      <c r="I72" s="99" t="s">
        <v>392</v>
      </c>
      <c r="J72" s="111">
        <v>44854</v>
      </c>
      <c r="K72" s="115"/>
      <c r="L72" s="93">
        <v>4</v>
      </c>
      <c r="M72" s="99" t="s">
        <v>559</v>
      </c>
      <c r="N72" s="93" t="s">
        <v>560</v>
      </c>
      <c r="O72" s="110"/>
      <c r="P72" s="178">
        <v>348848</v>
      </c>
      <c r="Q72" s="178">
        <v>73258.080000000002</v>
      </c>
      <c r="R72" s="105">
        <v>422106.08</v>
      </c>
      <c r="S72" s="101">
        <v>44914</v>
      </c>
      <c r="T72" s="101">
        <v>44914</v>
      </c>
      <c r="U72" s="101" t="s">
        <v>556</v>
      </c>
      <c r="V72" s="101">
        <v>45645</v>
      </c>
      <c r="W72" s="114" t="s">
        <v>30</v>
      </c>
      <c r="X72" s="116" t="s">
        <v>26</v>
      </c>
      <c r="Y72" s="104" t="s">
        <v>453</v>
      </c>
    </row>
    <row r="73" spans="1:25" ht="45.6" x14ac:dyDescent="0.3">
      <c r="A73" s="154" t="s">
        <v>290</v>
      </c>
      <c r="B73" s="208" t="s">
        <v>291</v>
      </c>
      <c r="C73" s="108" t="s">
        <v>34</v>
      </c>
      <c r="D73" s="93" t="s">
        <v>28</v>
      </c>
      <c r="E73" s="108" t="s">
        <v>25</v>
      </c>
      <c r="F73" s="108" t="s">
        <v>41</v>
      </c>
      <c r="G73" s="94">
        <v>552686.09</v>
      </c>
      <c r="H73" s="99" t="s">
        <v>393</v>
      </c>
      <c r="I73" s="99" t="s">
        <v>394</v>
      </c>
      <c r="J73" s="111">
        <v>44813</v>
      </c>
      <c r="K73" s="115"/>
      <c r="L73" s="93">
        <v>2</v>
      </c>
      <c r="M73" s="110" t="s">
        <v>561</v>
      </c>
      <c r="N73" s="108" t="s">
        <v>74</v>
      </c>
      <c r="O73" s="110"/>
      <c r="P73" s="178">
        <v>426253.43</v>
      </c>
      <c r="Q73" s="178">
        <v>89513.22</v>
      </c>
      <c r="R73" s="105">
        <v>515766.65</v>
      </c>
      <c r="S73" s="101">
        <v>44924</v>
      </c>
      <c r="T73" s="101"/>
      <c r="U73" s="101" t="s">
        <v>513</v>
      </c>
      <c r="V73" s="101"/>
      <c r="W73" s="114" t="s">
        <v>30</v>
      </c>
      <c r="X73" s="138" t="s">
        <v>50</v>
      </c>
      <c r="Y73" s="104" t="s">
        <v>562</v>
      </c>
    </row>
    <row r="74" spans="1:25" ht="91.2" x14ac:dyDescent="0.3">
      <c r="A74" s="154" t="s">
        <v>292</v>
      </c>
      <c r="B74" s="208" t="s">
        <v>293</v>
      </c>
      <c r="C74" s="108" t="s">
        <v>34</v>
      </c>
      <c r="D74" s="93" t="s">
        <v>28</v>
      </c>
      <c r="E74" s="108" t="s">
        <v>25</v>
      </c>
      <c r="F74" s="108" t="s">
        <v>41</v>
      </c>
      <c r="G74" s="109">
        <v>1299974.18</v>
      </c>
      <c r="H74" s="99" t="s">
        <v>393</v>
      </c>
      <c r="I74" s="99" t="s">
        <v>394</v>
      </c>
      <c r="J74" s="111">
        <v>44813</v>
      </c>
      <c r="K74" s="115"/>
      <c r="L74" s="108">
        <v>2</v>
      </c>
      <c r="M74" s="110" t="s">
        <v>561</v>
      </c>
      <c r="N74" s="108" t="s">
        <v>74</v>
      </c>
      <c r="O74" s="110"/>
      <c r="P74" s="112">
        <v>962195.77</v>
      </c>
      <c r="Q74" s="112">
        <v>202061.11</v>
      </c>
      <c r="R74" s="112">
        <v>1164256.8799999999</v>
      </c>
      <c r="S74" s="101">
        <v>44924</v>
      </c>
      <c r="T74" s="113"/>
      <c r="U74" s="114" t="s">
        <v>69</v>
      </c>
      <c r="V74" s="115"/>
      <c r="W74" s="114" t="s">
        <v>30</v>
      </c>
      <c r="X74" s="116" t="s">
        <v>88</v>
      </c>
      <c r="Y74" s="104" t="s">
        <v>563</v>
      </c>
    </row>
    <row r="75" spans="1:25" ht="42.6" customHeight="1" x14ac:dyDescent="0.3">
      <c r="A75" s="209" t="s">
        <v>90</v>
      </c>
      <c r="B75" s="99" t="s">
        <v>91</v>
      </c>
      <c r="C75" s="108" t="s">
        <v>23</v>
      </c>
      <c r="D75" s="93" t="s">
        <v>28</v>
      </c>
      <c r="E75" s="108" t="s">
        <v>25</v>
      </c>
      <c r="F75" s="108" t="s">
        <v>43</v>
      </c>
      <c r="G75" s="109">
        <v>2720</v>
      </c>
      <c r="H75" s="110" t="s">
        <v>92</v>
      </c>
      <c r="I75" s="110" t="s">
        <v>93</v>
      </c>
      <c r="J75" s="111">
        <v>44553</v>
      </c>
      <c r="K75" s="108"/>
      <c r="L75" s="108"/>
      <c r="M75" s="99" t="s">
        <v>94</v>
      </c>
      <c r="N75" s="108" t="s">
        <v>95</v>
      </c>
      <c r="O75" s="110"/>
      <c r="P75" s="100">
        <v>2400</v>
      </c>
      <c r="Q75" s="112"/>
      <c r="R75" s="100">
        <v>2400</v>
      </c>
      <c r="S75" s="210">
        <v>44804</v>
      </c>
      <c r="T75" s="211">
        <v>44804</v>
      </c>
      <c r="U75" s="115" t="s">
        <v>27</v>
      </c>
      <c r="V75" s="115">
        <v>45168</v>
      </c>
      <c r="W75" s="114" t="s">
        <v>45</v>
      </c>
      <c r="X75" s="110"/>
      <c r="Y75" s="212"/>
    </row>
    <row r="76" spans="1:25" ht="22.8" x14ac:dyDescent="0.3">
      <c r="A76" s="209" t="s">
        <v>96</v>
      </c>
      <c r="B76" s="99" t="s">
        <v>91</v>
      </c>
      <c r="C76" s="108" t="s">
        <v>23</v>
      </c>
      <c r="D76" s="93" t="s">
        <v>28</v>
      </c>
      <c r="E76" s="108" t="s">
        <v>25</v>
      </c>
      <c r="F76" s="108" t="s">
        <v>43</v>
      </c>
      <c r="G76" s="109">
        <v>4800</v>
      </c>
      <c r="H76" s="110" t="s">
        <v>92</v>
      </c>
      <c r="I76" s="110" t="s">
        <v>93</v>
      </c>
      <c r="J76" s="111">
        <v>44553</v>
      </c>
      <c r="K76" s="108"/>
      <c r="L76" s="108"/>
      <c r="M76" s="99" t="s">
        <v>97</v>
      </c>
      <c r="N76" s="108" t="s">
        <v>98</v>
      </c>
      <c r="O76" s="110"/>
      <c r="P76" s="100">
        <v>4512</v>
      </c>
      <c r="Q76" s="112"/>
      <c r="R76" s="100">
        <v>4512</v>
      </c>
      <c r="S76" s="210">
        <v>44804</v>
      </c>
      <c r="T76" s="211">
        <v>44804</v>
      </c>
      <c r="U76" s="115" t="s">
        <v>27</v>
      </c>
      <c r="V76" s="115">
        <v>45168</v>
      </c>
      <c r="W76" s="114" t="s">
        <v>45</v>
      </c>
      <c r="X76" s="110"/>
      <c r="Y76" s="212"/>
    </row>
    <row r="77" spans="1:25" ht="22.8" x14ac:dyDescent="0.3">
      <c r="A77" s="209" t="s">
        <v>99</v>
      </c>
      <c r="B77" s="99" t="s">
        <v>91</v>
      </c>
      <c r="C77" s="108" t="s">
        <v>23</v>
      </c>
      <c r="D77" s="93" t="s">
        <v>28</v>
      </c>
      <c r="E77" s="108" t="s">
        <v>25</v>
      </c>
      <c r="F77" s="108" t="s">
        <v>43</v>
      </c>
      <c r="G77" s="109">
        <v>1080</v>
      </c>
      <c r="H77" s="110" t="s">
        <v>92</v>
      </c>
      <c r="I77" s="110" t="s">
        <v>93</v>
      </c>
      <c r="J77" s="111">
        <v>44553</v>
      </c>
      <c r="K77" s="108"/>
      <c r="L77" s="108"/>
      <c r="M77" s="99" t="s">
        <v>100</v>
      </c>
      <c r="N77" s="108" t="s">
        <v>101</v>
      </c>
      <c r="O77" s="110"/>
      <c r="P77" s="100">
        <v>756</v>
      </c>
      <c r="Q77" s="112"/>
      <c r="R77" s="100">
        <v>756</v>
      </c>
      <c r="S77" s="210">
        <v>44803</v>
      </c>
      <c r="T77" s="211">
        <v>44803</v>
      </c>
      <c r="U77" s="115" t="s">
        <v>27</v>
      </c>
      <c r="V77" s="115">
        <v>45167</v>
      </c>
      <c r="W77" s="114" t="s">
        <v>45</v>
      </c>
      <c r="X77" s="110"/>
      <c r="Y77" s="212"/>
    </row>
    <row r="78" spans="1:25" ht="22.8" x14ac:dyDescent="0.3">
      <c r="A78" s="209" t="s">
        <v>102</v>
      </c>
      <c r="B78" s="99" t="s">
        <v>91</v>
      </c>
      <c r="C78" s="108" t="s">
        <v>23</v>
      </c>
      <c r="D78" s="93" t="s">
        <v>28</v>
      </c>
      <c r="E78" s="108" t="s">
        <v>25</v>
      </c>
      <c r="F78" s="108" t="s">
        <v>43</v>
      </c>
      <c r="G78" s="109">
        <v>1800</v>
      </c>
      <c r="H78" s="110" t="s">
        <v>92</v>
      </c>
      <c r="I78" s="110" t="s">
        <v>93</v>
      </c>
      <c r="J78" s="111">
        <v>44553</v>
      </c>
      <c r="K78" s="108"/>
      <c r="L78" s="108"/>
      <c r="M78" s="99" t="s">
        <v>103</v>
      </c>
      <c r="N78" s="108" t="s">
        <v>85</v>
      </c>
      <c r="O78" s="110"/>
      <c r="P78" s="100">
        <v>792</v>
      </c>
      <c r="Q78" s="112"/>
      <c r="R78" s="100">
        <v>792</v>
      </c>
      <c r="S78" s="210">
        <v>44804</v>
      </c>
      <c r="T78" s="211">
        <v>44804</v>
      </c>
      <c r="U78" s="115" t="s">
        <v>27</v>
      </c>
      <c r="V78" s="115">
        <v>45168</v>
      </c>
      <c r="W78" s="114" t="s">
        <v>45</v>
      </c>
      <c r="X78" s="110"/>
      <c r="Y78" s="212"/>
    </row>
    <row r="79" spans="1:25" ht="22.8" x14ac:dyDescent="0.3">
      <c r="A79" s="209" t="s">
        <v>105</v>
      </c>
      <c r="B79" s="99" t="s">
        <v>106</v>
      </c>
      <c r="C79" s="108" t="s">
        <v>33</v>
      </c>
      <c r="D79" s="93" t="s">
        <v>107</v>
      </c>
      <c r="E79" s="108" t="s">
        <v>25</v>
      </c>
      <c r="F79" s="108" t="s">
        <v>49</v>
      </c>
      <c r="G79" s="109">
        <v>33111.65</v>
      </c>
      <c r="H79" s="110" t="s">
        <v>108</v>
      </c>
      <c r="I79" s="110" t="s">
        <v>109</v>
      </c>
      <c r="J79" s="111">
        <v>44623</v>
      </c>
      <c r="K79" s="108"/>
      <c r="L79" s="108">
        <v>6</v>
      </c>
      <c r="M79" s="99" t="s">
        <v>110</v>
      </c>
      <c r="N79" s="108" t="s">
        <v>111</v>
      </c>
      <c r="O79" s="110"/>
      <c r="P79" s="112">
        <v>14397.07</v>
      </c>
      <c r="Q79" s="112">
        <v>3023.38</v>
      </c>
      <c r="R79" s="100">
        <v>17420.45</v>
      </c>
      <c r="S79" s="113">
        <v>44770</v>
      </c>
      <c r="T79" s="113">
        <v>44770</v>
      </c>
      <c r="U79" s="114" t="s">
        <v>38</v>
      </c>
      <c r="V79" s="115"/>
      <c r="W79" s="114" t="s">
        <v>45</v>
      </c>
      <c r="X79" s="110"/>
      <c r="Y79" s="212"/>
    </row>
    <row r="80" spans="1:25" ht="22.8" x14ac:dyDescent="0.3">
      <c r="A80" s="209" t="s">
        <v>112</v>
      </c>
      <c r="B80" s="99" t="s">
        <v>106</v>
      </c>
      <c r="C80" s="108" t="s">
        <v>33</v>
      </c>
      <c r="D80" s="93" t="s">
        <v>107</v>
      </c>
      <c r="E80" s="108" t="s">
        <v>25</v>
      </c>
      <c r="F80" s="108" t="s">
        <v>49</v>
      </c>
      <c r="G80" s="109">
        <v>5445</v>
      </c>
      <c r="H80" s="110" t="s">
        <v>108</v>
      </c>
      <c r="I80" s="110" t="s">
        <v>109</v>
      </c>
      <c r="J80" s="111">
        <v>44623</v>
      </c>
      <c r="K80" s="108"/>
      <c r="L80" s="108">
        <v>1</v>
      </c>
      <c r="M80" s="110" t="s">
        <v>113</v>
      </c>
      <c r="N80" s="108" t="s">
        <v>114</v>
      </c>
      <c r="O80" s="110"/>
      <c r="P80" s="112">
        <v>3870</v>
      </c>
      <c r="Q80" s="112">
        <v>812.7</v>
      </c>
      <c r="R80" s="100">
        <v>4682.7</v>
      </c>
      <c r="S80" s="113">
        <v>44769</v>
      </c>
      <c r="T80" s="113">
        <v>44769</v>
      </c>
      <c r="U80" s="114" t="s">
        <v>38</v>
      </c>
      <c r="V80" s="115"/>
      <c r="W80" s="114" t="s">
        <v>45</v>
      </c>
      <c r="X80" s="110"/>
      <c r="Y80" s="212"/>
    </row>
    <row r="81" spans="1:25" ht="22.8" x14ac:dyDescent="0.3">
      <c r="A81" s="209" t="s">
        <v>564</v>
      </c>
      <c r="B81" s="99" t="s">
        <v>115</v>
      </c>
      <c r="C81" s="108" t="s">
        <v>23</v>
      </c>
      <c r="D81" s="93" t="s">
        <v>28</v>
      </c>
      <c r="E81" s="108" t="s">
        <v>25</v>
      </c>
      <c r="F81" s="108" t="s">
        <v>116</v>
      </c>
      <c r="G81" s="109">
        <v>111614.01</v>
      </c>
      <c r="H81" s="110" t="s">
        <v>117</v>
      </c>
      <c r="I81" s="99" t="s">
        <v>118</v>
      </c>
      <c r="J81" s="111">
        <v>44644</v>
      </c>
      <c r="K81" s="108"/>
      <c r="L81" s="108">
        <v>2</v>
      </c>
      <c r="M81" s="110" t="s">
        <v>119</v>
      </c>
      <c r="N81" s="108" t="s">
        <v>120</v>
      </c>
      <c r="O81" s="110"/>
      <c r="P81" s="112">
        <v>97215.8</v>
      </c>
      <c r="Q81" s="112"/>
      <c r="R81" s="112">
        <v>97215.8</v>
      </c>
      <c r="S81" s="113">
        <v>44819</v>
      </c>
      <c r="T81" s="113">
        <v>44819</v>
      </c>
      <c r="U81" s="114" t="s">
        <v>26</v>
      </c>
      <c r="V81" s="115"/>
      <c r="W81" s="114" t="s">
        <v>45</v>
      </c>
      <c r="X81" s="110"/>
      <c r="Y81" s="212"/>
    </row>
    <row r="82" spans="1:25" ht="34.200000000000003" x14ac:dyDescent="0.3">
      <c r="A82" s="209" t="s">
        <v>565</v>
      </c>
      <c r="B82" s="99" t="s">
        <v>121</v>
      </c>
      <c r="C82" s="108" t="s">
        <v>122</v>
      </c>
      <c r="D82" s="93" t="s">
        <v>68</v>
      </c>
      <c r="E82" s="108" t="s">
        <v>25</v>
      </c>
      <c r="F82" s="108" t="s">
        <v>31</v>
      </c>
      <c r="G82" s="109">
        <v>1039390</v>
      </c>
      <c r="H82" s="189" t="s">
        <v>123</v>
      </c>
      <c r="I82" s="189">
        <v>44715</v>
      </c>
      <c r="J82" s="111">
        <v>44755</v>
      </c>
      <c r="K82" s="108"/>
      <c r="L82" s="108">
        <v>3</v>
      </c>
      <c r="M82" s="110" t="s">
        <v>124</v>
      </c>
      <c r="N82" s="108" t="s">
        <v>125</v>
      </c>
      <c r="O82" s="110"/>
      <c r="P82" s="112">
        <v>859000</v>
      </c>
      <c r="Q82" s="112">
        <v>180390</v>
      </c>
      <c r="R82" s="213">
        <v>1039390</v>
      </c>
      <c r="S82" s="113">
        <v>44778</v>
      </c>
      <c r="T82" s="113">
        <v>44990</v>
      </c>
      <c r="U82" s="114" t="s">
        <v>32</v>
      </c>
      <c r="V82" s="115"/>
      <c r="W82" s="114" t="s">
        <v>45</v>
      </c>
      <c r="X82" s="110"/>
      <c r="Y82" s="212"/>
    </row>
    <row r="83" spans="1:25" ht="57" x14ac:dyDescent="0.3">
      <c r="A83" s="209" t="s">
        <v>566</v>
      </c>
      <c r="B83" s="214" t="s">
        <v>126</v>
      </c>
      <c r="C83" s="108" t="s">
        <v>23</v>
      </c>
      <c r="D83" s="93" t="s">
        <v>36</v>
      </c>
      <c r="E83" s="108" t="s">
        <v>25</v>
      </c>
      <c r="F83" s="108" t="s">
        <v>127</v>
      </c>
      <c r="G83" s="109">
        <v>122179.52</v>
      </c>
      <c r="H83" s="110" t="s">
        <v>128</v>
      </c>
      <c r="I83" s="110" t="s">
        <v>129</v>
      </c>
      <c r="J83" s="111">
        <v>44629</v>
      </c>
      <c r="K83" s="108"/>
      <c r="L83" s="108">
        <v>4</v>
      </c>
      <c r="M83" s="110" t="s">
        <v>130</v>
      </c>
      <c r="N83" s="108" t="s">
        <v>131</v>
      </c>
      <c r="O83" s="110"/>
      <c r="P83" s="112">
        <v>59023.92</v>
      </c>
      <c r="Q83" s="112">
        <v>10210.49</v>
      </c>
      <c r="R83" s="100">
        <v>69234.41</v>
      </c>
      <c r="S83" s="113">
        <v>44746</v>
      </c>
      <c r="T83" s="113">
        <v>44746</v>
      </c>
      <c r="U83" s="114" t="s">
        <v>132</v>
      </c>
      <c r="V83" s="115" t="s">
        <v>133</v>
      </c>
      <c r="W83" s="114" t="s">
        <v>30</v>
      </c>
      <c r="X83" s="110"/>
      <c r="Y83" s="212"/>
    </row>
    <row r="84" spans="1:25" ht="34.200000000000003" x14ac:dyDescent="0.3">
      <c r="A84" s="209" t="s">
        <v>567</v>
      </c>
      <c r="B84" s="99" t="s">
        <v>134</v>
      </c>
      <c r="C84" s="93" t="s">
        <v>135</v>
      </c>
      <c r="D84" s="93" t="s">
        <v>136</v>
      </c>
      <c r="E84" s="108" t="s">
        <v>25</v>
      </c>
      <c r="F84" s="108" t="s">
        <v>35</v>
      </c>
      <c r="G84" s="109">
        <v>9000</v>
      </c>
      <c r="H84" s="110" t="s">
        <v>137</v>
      </c>
      <c r="I84" s="189" t="s">
        <v>138</v>
      </c>
      <c r="J84" s="111">
        <v>44623</v>
      </c>
      <c r="K84" s="108"/>
      <c r="L84" s="108">
        <v>1</v>
      </c>
      <c r="M84" s="215" t="s">
        <v>139</v>
      </c>
      <c r="N84" s="108" t="s">
        <v>140</v>
      </c>
      <c r="O84" s="216">
        <v>9203.4</v>
      </c>
      <c r="P84" s="217"/>
      <c r="Q84" s="217">
        <v>1932.71</v>
      </c>
      <c r="R84" s="112">
        <v>11136.11</v>
      </c>
      <c r="S84" s="113">
        <v>44743</v>
      </c>
      <c r="T84" s="113"/>
      <c r="U84" s="114" t="s">
        <v>141</v>
      </c>
      <c r="V84" s="115"/>
      <c r="W84" s="114" t="s">
        <v>45</v>
      </c>
      <c r="X84" s="110"/>
      <c r="Y84" s="212"/>
    </row>
    <row r="85" spans="1:25" ht="22.8" x14ac:dyDescent="0.3">
      <c r="A85" s="209" t="s">
        <v>568</v>
      </c>
      <c r="B85" s="99" t="s">
        <v>142</v>
      </c>
      <c r="C85" s="108" t="s">
        <v>23</v>
      </c>
      <c r="D85" s="93" t="s">
        <v>36</v>
      </c>
      <c r="E85" s="108" t="s">
        <v>25</v>
      </c>
      <c r="F85" s="108" t="s">
        <v>143</v>
      </c>
      <c r="G85" s="109">
        <v>217800</v>
      </c>
      <c r="H85" s="110" t="s">
        <v>144</v>
      </c>
      <c r="I85" s="110" t="s">
        <v>145</v>
      </c>
      <c r="J85" s="111">
        <v>44652</v>
      </c>
      <c r="K85" s="108"/>
      <c r="L85" s="108">
        <v>3</v>
      </c>
      <c r="M85" s="110" t="s">
        <v>146</v>
      </c>
      <c r="N85" s="108" t="s">
        <v>147</v>
      </c>
      <c r="O85" s="112"/>
      <c r="P85" s="112">
        <v>180000</v>
      </c>
      <c r="Q85" s="112">
        <v>37800</v>
      </c>
      <c r="R85" s="183">
        <v>217800</v>
      </c>
      <c r="S85" s="113">
        <v>44776</v>
      </c>
      <c r="T85" s="113">
        <v>44776</v>
      </c>
      <c r="U85" s="114" t="s">
        <v>26</v>
      </c>
      <c r="V85" s="115">
        <v>45506</v>
      </c>
      <c r="W85" s="218" t="s">
        <v>26</v>
      </c>
      <c r="X85" s="110"/>
      <c r="Y85" s="212"/>
    </row>
    <row r="86" spans="1:25" ht="34.200000000000003" x14ac:dyDescent="0.3">
      <c r="A86" s="219" t="s">
        <v>569</v>
      </c>
      <c r="B86" s="99" t="s">
        <v>148</v>
      </c>
      <c r="C86" s="108" t="s">
        <v>23</v>
      </c>
      <c r="D86" s="93" t="s">
        <v>28</v>
      </c>
      <c r="E86" s="108" t="s">
        <v>25</v>
      </c>
      <c r="F86" s="108" t="s">
        <v>46</v>
      </c>
      <c r="G86" s="109">
        <v>143990</v>
      </c>
      <c r="H86" s="110" t="s">
        <v>149</v>
      </c>
      <c r="I86" s="110" t="s">
        <v>150</v>
      </c>
      <c r="J86" s="111">
        <v>44714</v>
      </c>
      <c r="K86" s="108"/>
      <c r="L86" s="108">
        <v>2</v>
      </c>
      <c r="M86" s="110" t="s">
        <v>151</v>
      </c>
      <c r="N86" s="108" t="s">
        <v>152</v>
      </c>
      <c r="O86" s="110"/>
      <c r="P86" s="112">
        <v>92820</v>
      </c>
      <c r="Q86" s="112">
        <v>19492.2</v>
      </c>
      <c r="R86" s="213">
        <v>112312.2</v>
      </c>
      <c r="S86" s="113">
        <v>44861</v>
      </c>
      <c r="T86" s="113" t="s">
        <v>153</v>
      </c>
      <c r="U86" s="114" t="s">
        <v>38</v>
      </c>
      <c r="V86" s="115">
        <v>44892</v>
      </c>
      <c r="W86" s="114" t="s">
        <v>45</v>
      </c>
      <c r="X86" s="110"/>
      <c r="Y86" s="212"/>
    </row>
  </sheetData>
  <sheetProtection password="9E83" sheet="1" objects="1" scenarios="1"/>
  <dataValidations count="5">
    <dataValidation type="list" showInputMessage="1" showErrorMessage="1" sqref="WVB1:WVB8 IP1:IP8 SL1:SL8 ACH1:ACH8 AMD1:AMD8 AVZ1:AVZ8 BFV1:BFV8 BPR1:BPR8 BZN1:BZN8 CJJ1:CJJ8 CTF1:CTF8 DDB1:DDB8 DMX1:DMX8 DWT1:DWT8 EGP1:EGP8 EQL1:EQL8 FAH1:FAH8 FKD1:FKD8 FTZ1:FTZ8 GDV1:GDV8 GNR1:GNR8 GXN1:GXN8 HHJ1:HHJ8 HRF1:HRF8 IBB1:IBB8 IKX1:IKX8 IUT1:IUT8 JEP1:JEP8 JOL1:JOL8 JYH1:JYH8 KID1:KID8 KRZ1:KRZ8 LBV1:LBV8 LLR1:LLR8 LVN1:LVN8 MFJ1:MFJ8 MPF1:MPF8 MZB1:MZB8 NIX1:NIX8 NST1:NST8 OCP1:OCP8 OML1:OML8 OWH1:OWH8 PGD1:PGD8 PPZ1:PPZ8 PZV1:PZV8 QJR1:QJR8 QTN1:QTN8 RDJ1:RDJ8 RNF1:RNF8 RXB1:RXB8 SGX1:SGX8 SQT1:SQT8 TAP1:TAP8 TKL1:TKL8 TUH1:TUH8 UED1:UED8 UNZ1:UNZ8 UXV1:UXV8 VHR1:VHR8 VRN1:VRN8 WBJ1:WBJ8 WLF1:WLF8 D1:D86">
      <formula1>Procedimiento2012</formula1>
    </dataValidation>
    <dataValidation type="list" allowBlank="1" showInputMessage="1" showErrorMessage="1" sqref="WVC2:WVC8 IQ2:IQ8 SM2:SM8 ACI2:ACI8 AME2:AME8 AWA2:AWA8 BFW2:BFW8 BPS2:BPS8 BZO2:BZO8 CJK2:CJK8 CTG2:CTG8 DDC2:DDC8 DMY2:DMY8 DWU2:DWU8 EGQ2:EGQ8 EQM2:EQM8 FAI2:FAI8 FKE2:FKE8 FUA2:FUA8 GDW2:GDW8 GNS2:GNS8 GXO2:GXO8 HHK2:HHK8 HRG2:HRG8 IBC2:IBC8 IKY2:IKY8 IUU2:IUU8 JEQ2:JEQ8 JOM2:JOM8 JYI2:JYI8 KIE2:KIE8 KSA2:KSA8 LBW2:LBW8 LLS2:LLS8 LVO2:LVO8 MFK2:MFK8 MPG2:MPG8 MZC2:MZC8 NIY2:NIY8 NSU2:NSU8 OCQ2:OCQ8 OMM2:OMM8 OWI2:OWI8 PGE2:PGE8 PQA2:PQA8 PZW2:PZW8 QJS2:QJS8 QTO2:QTO8 RDK2:RDK8 RNG2:RNG8 RXC2:RXC8 SGY2:SGY8 SQU2:SQU8 TAQ2:TAQ8 TKM2:TKM8 TUI2:TUI8 UEE2:UEE8 UOA2:UOA8 UXW2:UXW8 VHS2:VHS8 VRO2:VRO8 WBK2:WBK8 WLG2:WLG8 E2:E86">
      <formula1>Tramitacion2012</formula1>
    </dataValidation>
    <dataValidation type="list" showInputMessage="1" showErrorMessage="1" sqref="WVD2:WVD8 IR2:IR8 SN2:SN8 ACJ2:ACJ8 AMF2:AMF8 AWB2:AWB8 BFX2:BFX8 BPT2:BPT8 BZP2:BZP8 CJL2:CJL8 CTH2:CTH8 DDD2:DDD8 DMZ2:DMZ8 DWV2:DWV8 EGR2:EGR8 EQN2:EQN8 FAJ2:FAJ8 FKF2:FKF8 FUB2:FUB8 GDX2:GDX8 GNT2:GNT8 GXP2:GXP8 HHL2:HHL8 HRH2:HRH8 IBD2:IBD8 IKZ2:IKZ8 IUV2:IUV8 JER2:JER8 JON2:JON8 JYJ2:JYJ8 KIF2:KIF8 KSB2:KSB8 LBX2:LBX8 LLT2:LLT8 LVP2:LVP8 MFL2:MFL8 MPH2:MPH8 MZD2:MZD8 NIZ2:NIZ8 NSV2:NSV8 OCR2:OCR8 OMN2:OMN8 OWJ2:OWJ8 PGF2:PGF8 PQB2:PQB8 PZX2:PZX8 QJT2:QJT8 QTP2:QTP8 RDL2:RDL8 RNH2:RNH8 RXD2:RXD8 SGZ2:SGZ8 SQV2:SQV8 TAR2:TAR8 TKN2:TKN8 TUJ2:TUJ8 UEF2:UEF8 UOB2:UOB8 UXX2:UXX8 VHT2:VHT8 VRP2:VRP8 WBL2:WBL8 WLH2:WLH8 F2:F86">
      <formula1>Interesado2012</formula1>
    </dataValidation>
    <dataValidation type="list" showInputMessage="1" showErrorMessage="1" sqref="WLE1:WLE8 WBI1:WBI8 WVA1:WVA8 IO1:IO8 SK1:SK8 ACG1:ACG8 AMC1:AMC8 AVY1:AVY8 BFU1:BFU8 BPQ1:BPQ8 BZM1:BZM8 CJI1:CJI8 CTE1:CTE8 DDA1:DDA8 DMW1:DMW8 DWS1:DWS8 EGO1:EGO8 EQK1:EQK8 FAG1:FAG8 FKC1:FKC8 FTY1:FTY8 GDU1:GDU8 GNQ1:GNQ8 GXM1:GXM8 HHI1:HHI8 HRE1:HRE8 IBA1:IBA8 IKW1:IKW8 IUS1:IUS8 JEO1:JEO8 JOK1:JOK8 JYG1:JYG8 KIC1:KIC8 KRY1:KRY8 LBU1:LBU8 LLQ1:LLQ8 LVM1:LVM8 MFI1:MFI8 MPE1:MPE8 MZA1:MZA8 NIW1:NIW8 NSS1:NSS8 OCO1:OCO8 OMK1:OMK8 OWG1:OWG8 PGC1:PGC8 PPY1:PPY8 PZU1:PZU8 QJQ1:QJQ8 QTM1:QTM8 RDI1:RDI8 RNE1:RNE8 RXA1:RXA8 SGW1:SGW8 SQS1:SQS8 TAO1:TAO8 TKK1:TKK8 TUG1:TUG8 UEC1:UEC8 UNY1:UNY8 UXU1:UXU8 VHQ1:VHQ8 VRM1:VRM8 C1:C86">
      <formula1>Tipo2012</formula1>
    </dataValidation>
    <dataValidation type="list" showInputMessage="1" showErrorMessage="1" sqref="JM2:JM8 TI2:TI8 ADE2:ADE8 ANA2:ANA8 AWW2:AWW8 BGS2:BGS8 BQO2:BQO8 CAK2:CAK8 CKG2:CKG8 CUC2:CUC8 DDY2:DDY8 DNU2:DNU8 DXQ2:DXQ8 EHM2:EHM8 ERI2:ERI8 FBE2:FBE8 FLA2:FLA8 FUW2:FUW8 GES2:GES8 GOO2:GOO8 GYK2:GYK8 HIG2:HIG8 HSC2:HSC8 IBY2:IBY8 ILU2:ILU8 IVQ2:IVQ8 JFM2:JFM8 JPI2:JPI8 JZE2:JZE8 KJA2:KJA8 KSW2:KSW8 LCS2:LCS8 LMO2:LMO8 LWK2:LWK8 MGG2:MGG8 MQC2:MQC8 MZY2:MZY8 NJU2:NJU8 NTQ2:NTQ8 ODM2:ODM8 ONI2:ONI8 OXE2:OXE8 PHA2:PHA8 PQW2:PQW8 QAS2:QAS8 QKO2:QKO8 QUK2:QUK8 REG2:REG8 ROC2:ROC8 RXY2:RXY8 SHU2:SHU8 SRQ2:SRQ8 TBM2:TBM8 TLI2:TLI8 TVE2:TVE8 UFA2:UFA8 UOW2:UOW8 UYS2:UYS8 VIO2:VIO8 VSK2:VSK8 WCG2:WCG8 WMC2:WMC8 WVY2:WVY8">
      <formula1>SiNo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6"/>
  <sheetViews>
    <sheetView workbookViewId="0">
      <selection sqref="A1:G86"/>
    </sheetView>
  </sheetViews>
  <sheetFormatPr baseColWidth="10" defaultRowHeight="14.4" x14ac:dyDescent="0.3"/>
  <cols>
    <col min="1" max="1" width="13.44140625" style="221" bestFit="1" customWidth="1"/>
    <col min="2" max="2" width="55.88671875" style="220" customWidth="1"/>
    <col min="3" max="3" width="14" style="220" customWidth="1"/>
    <col min="4" max="4" width="14.33203125" style="220" bestFit="1" customWidth="1"/>
    <col min="5" max="5" width="12.33203125" style="220" bestFit="1" customWidth="1"/>
    <col min="6" max="6" width="14.33203125" style="220" bestFit="1" customWidth="1"/>
    <col min="7" max="7" width="24.6640625" style="220" bestFit="1" customWidth="1"/>
    <col min="8" max="16384" width="11.5546875" style="220"/>
  </cols>
  <sheetData>
    <row r="1" spans="1:7" ht="30.6" x14ac:dyDescent="0.3">
      <c r="A1" s="82" t="s">
        <v>75</v>
      </c>
      <c r="B1" s="84" t="s">
        <v>11</v>
      </c>
      <c r="C1" s="84" t="s">
        <v>13</v>
      </c>
      <c r="D1" s="88" t="s">
        <v>14</v>
      </c>
      <c r="E1" s="222" t="s">
        <v>15</v>
      </c>
      <c r="F1" s="222" t="s">
        <v>16</v>
      </c>
      <c r="G1" s="89" t="s">
        <v>22</v>
      </c>
    </row>
    <row r="2" spans="1:7" x14ac:dyDescent="0.3">
      <c r="A2" s="223" t="s">
        <v>569</v>
      </c>
      <c r="B2" s="224" t="s">
        <v>151</v>
      </c>
      <c r="C2" s="224"/>
      <c r="D2" s="225">
        <v>92820</v>
      </c>
      <c r="E2" s="225">
        <v>19492.2</v>
      </c>
      <c r="F2" s="226">
        <v>112312.2</v>
      </c>
      <c r="G2" s="227"/>
    </row>
    <row r="3" spans="1:7" ht="22.8" x14ac:dyDescent="0.3">
      <c r="A3" s="154" t="s">
        <v>195</v>
      </c>
      <c r="B3" s="153" t="s">
        <v>454</v>
      </c>
      <c r="C3" s="224"/>
      <c r="D3" s="225">
        <v>5000</v>
      </c>
      <c r="E3" s="225">
        <v>200</v>
      </c>
      <c r="F3" s="162">
        <v>5200</v>
      </c>
      <c r="G3" s="228" t="s">
        <v>456</v>
      </c>
    </row>
    <row r="4" spans="1:7" x14ac:dyDescent="0.3">
      <c r="A4" s="209" t="s">
        <v>567</v>
      </c>
      <c r="B4" s="229" t="s">
        <v>139</v>
      </c>
      <c r="C4" s="230">
        <v>9203.4</v>
      </c>
      <c r="D4" s="231"/>
      <c r="E4" s="231">
        <v>1932.71</v>
      </c>
      <c r="F4" s="225">
        <v>11136.11</v>
      </c>
      <c r="G4" s="227"/>
    </row>
    <row r="5" spans="1:7" x14ac:dyDescent="0.3">
      <c r="A5" s="209" t="s">
        <v>565</v>
      </c>
      <c r="B5" s="224" t="s">
        <v>124</v>
      </c>
      <c r="C5" s="224"/>
      <c r="D5" s="225">
        <v>859000</v>
      </c>
      <c r="E5" s="225">
        <v>180390</v>
      </c>
      <c r="F5" s="226">
        <v>1039390</v>
      </c>
      <c r="G5" s="227"/>
    </row>
    <row r="6" spans="1:7" x14ac:dyDescent="0.3">
      <c r="A6" s="209" t="s">
        <v>99</v>
      </c>
      <c r="B6" s="153" t="s">
        <v>100</v>
      </c>
      <c r="C6" s="224"/>
      <c r="D6" s="162">
        <v>756</v>
      </c>
      <c r="E6" s="225"/>
      <c r="F6" s="162">
        <v>756</v>
      </c>
      <c r="G6" s="227"/>
    </row>
    <row r="7" spans="1:7" x14ac:dyDescent="0.3">
      <c r="A7" s="174" t="s">
        <v>244</v>
      </c>
      <c r="B7" s="188" t="s">
        <v>508</v>
      </c>
      <c r="C7" s="188"/>
      <c r="D7" s="232">
        <v>26617.439999999999</v>
      </c>
      <c r="E7" s="232">
        <v>0</v>
      </c>
      <c r="F7" s="233">
        <v>26617.439999999999</v>
      </c>
      <c r="G7" s="234"/>
    </row>
    <row r="8" spans="1:7" x14ac:dyDescent="0.3">
      <c r="A8" s="209" t="s">
        <v>564</v>
      </c>
      <c r="B8" s="224" t="s">
        <v>119</v>
      </c>
      <c r="C8" s="224"/>
      <c r="D8" s="225">
        <v>97215.8</v>
      </c>
      <c r="E8" s="225"/>
      <c r="F8" s="225">
        <v>97215.8</v>
      </c>
      <c r="G8" s="227"/>
    </row>
    <row r="9" spans="1:7" x14ac:dyDescent="0.3">
      <c r="A9" s="150" t="s">
        <v>192</v>
      </c>
      <c r="B9" s="153" t="s">
        <v>451</v>
      </c>
      <c r="C9" s="153"/>
      <c r="D9" s="162">
        <v>82644.63</v>
      </c>
      <c r="E9" s="162">
        <v>17355.37</v>
      </c>
      <c r="F9" s="235">
        <v>100000</v>
      </c>
      <c r="G9" s="228" t="s">
        <v>453</v>
      </c>
    </row>
    <row r="10" spans="1:7" ht="45.6" x14ac:dyDescent="0.3">
      <c r="A10" s="154" t="s">
        <v>188</v>
      </c>
      <c r="B10" s="236" t="s">
        <v>445</v>
      </c>
      <c r="C10" s="236"/>
      <c r="D10" s="237">
        <v>15980</v>
      </c>
      <c r="E10" s="237">
        <v>3355.8</v>
      </c>
      <c r="F10" s="225">
        <v>19335.8</v>
      </c>
      <c r="G10" s="238" t="s">
        <v>447</v>
      </c>
    </row>
    <row r="11" spans="1:7" x14ac:dyDescent="0.3">
      <c r="A11" s="174" t="s">
        <v>261</v>
      </c>
      <c r="B11" s="175" t="s">
        <v>527</v>
      </c>
      <c r="C11" s="232"/>
      <c r="D11" s="232">
        <v>22622.16</v>
      </c>
      <c r="E11" s="232">
        <v>2262.2199999999998</v>
      </c>
      <c r="F11" s="235">
        <v>24884.38</v>
      </c>
      <c r="G11" s="234"/>
    </row>
    <row r="12" spans="1:7" ht="20.399999999999999" customHeight="1" x14ac:dyDescent="0.3">
      <c r="A12" s="174" t="s">
        <v>187</v>
      </c>
      <c r="B12" s="188" t="s">
        <v>442</v>
      </c>
      <c r="C12" s="188"/>
      <c r="D12" s="232" t="s">
        <v>444</v>
      </c>
      <c r="E12" s="232"/>
      <c r="F12" s="233"/>
      <c r="G12" s="234"/>
    </row>
    <row r="13" spans="1:7" x14ac:dyDescent="0.3">
      <c r="A13" s="209" t="s">
        <v>90</v>
      </c>
      <c r="B13" s="153" t="s">
        <v>94</v>
      </c>
      <c r="C13" s="224"/>
      <c r="D13" s="162">
        <v>2400</v>
      </c>
      <c r="E13" s="225"/>
      <c r="F13" s="162">
        <v>2400</v>
      </c>
      <c r="G13" s="227"/>
    </row>
    <row r="14" spans="1:7" x14ac:dyDescent="0.3">
      <c r="A14" s="150" t="s">
        <v>154</v>
      </c>
      <c r="B14" s="151" t="s">
        <v>396</v>
      </c>
      <c r="C14" s="153"/>
      <c r="D14" s="162">
        <v>31735.86</v>
      </c>
      <c r="E14" s="162">
        <v>6664.53</v>
      </c>
      <c r="F14" s="162">
        <v>38400.39</v>
      </c>
      <c r="G14" s="228"/>
    </row>
    <row r="15" spans="1:7" x14ac:dyDescent="0.3">
      <c r="A15" s="154" t="s">
        <v>242</v>
      </c>
      <c r="B15" s="153" t="s">
        <v>506</v>
      </c>
      <c r="C15" s="224"/>
      <c r="D15" s="225">
        <v>45000</v>
      </c>
      <c r="E15" s="225">
        <v>9450</v>
      </c>
      <c r="F15" s="239">
        <v>54450</v>
      </c>
      <c r="G15" s="240"/>
    </row>
    <row r="16" spans="1:7" ht="22.8" x14ac:dyDescent="0.3">
      <c r="A16" s="150" t="s">
        <v>164</v>
      </c>
      <c r="B16" s="151" t="s">
        <v>415</v>
      </c>
      <c r="C16" s="153"/>
      <c r="D16" s="162">
        <v>64362.68</v>
      </c>
      <c r="E16" s="162">
        <v>13516.17</v>
      </c>
      <c r="F16" s="235">
        <v>77878.850000000006</v>
      </c>
      <c r="G16" s="228" t="s">
        <v>414</v>
      </c>
    </row>
    <row r="17" spans="1:7" x14ac:dyDescent="0.3">
      <c r="A17" s="150" t="s">
        <v>161</v>
      </c>
      <c r="B17" s="151" t="s">
        <v>408</v>
      </c>
      <c r="C17" s="153"/>
      <c r="D17" s="162">
        <v>34922.94</v>
      </c>
      <c r="E17" s="162">
        <v>7333.83</v>
      </c>
      <c r="F17" s="235">
        <v>42256.770000000004</v>
      </c>
      <c r="G17" s="228"/>
    </row>
    <row r="18" spans="1:7" x14ac:dyDescent="0.3">
      <c r="A18" s="209" t="s">
        <v>566</v>
      </c>
      <c r="B18" s="224" t="s">
        <v>570</v>
      </c>
      <c r="C18" s="224"/>
      <c r="D18" s="225">
        <v>59023.92</v>
      </c>
      <c r="E18" s="225">
        <v>10210.49</v>
      </c>
      <c r="F18" s="162">
        <v>69234.41</v>
      </c>
      <c r="G18" s="227"/>
    </row>
    <row r="19" spans="1:7" x14ac:dyDescent="0.3">
      <c r="A19" s="154" t="s">
        <v>268</v>
      </c>
      <c r="B19" s="224" t="s">
        <v>533</v>
      </c>
      <c r="C19" s="224"/>
      <c r="D19" s="225">
        <v>15993.07</v>
      </c>
      <c r="E19" s="225">
        <v>3358.54</v>
      </c>
      <c r="F19" s="225">
        <v>19351.61</v>
      </c>
      <c r="G19" s="240"/>
    </row>
    <row r="20" spans="1:7" x14ac:dyDescent="0.3">
      <c r="A20" s="154" t="s">
        <v>220</v>
      </c>
      <c r="B20" s="224" t="s">
        <v>482</v>
      </c>
      <c r="C20" s="224"/>
      <c r="D20" s="225">
        <v>31229</v>
      </c>
      <c r="E20" s="225">
        <v>6558.09</v>
      </c>
      <c r="F20" s="225">
        <v>37787.089999999997</v>
      </c>
      <c r="G20" s="240"/>
    </row>
    <row r="21" spans="1:7" x14ac:dyDescent="0.3">
      <c r="A21" s="154" t="s">
        <v>248</v>
      </c>
      <c r="B21" s="224" t="s">
        <v>514</v>
      </c>
      <c r="C21" s="224"/>
      <c r="D21" s="225">
        <v>25619.83</v>
      </c>
      <c r="E21" s="225">
        <v>5380.16</v>
      </c>
      <c r="F21" s="233">
        <v>30999.99</v>
      </c>
      <c r="G21" s="240"/>
    </row>
    <row r="22" spans="1:7" x14ac:dyDescent="0.3">
      <c r="A22" s="150" t="s">
        <v>255</v>
      </c>
      <c r="B22" s="153" t="s">
        <v>522</v>
      </c>
      <c r="C22" s="153"/>
      <c r="D22" s="232">
        <v>21941.62</v>
      </c>
      <c r="E22" s="232">
        <v>4607.74</v>
      </c>
      <c r="F22" s="235">
        <v>26549.360000000001</v>
      </c>
      <c r="G22" s="228"/>
    </row>
    <row r="23" spans="1:7" ht="22.8" x14ac:dyDescent="0.3">
      <c r="A23" s="150" t="s">
        <v>201</v>
      </c>
      <c r="B23" s="153" t="s">
        <v>463</v>
      </c>
      <c r="C23" s="153"/>
      <c r="D23" s="162">
        <v>1875</v>
      </c>
      <c r="E23" s="162">
        <v>393.75</v>
      </c>
      <c r="F23" s="235">
        <v>2268.75</v>
      </c>
      <c r="G23" s="228" t="s">
        <v>466</v>
      </c>
    </row>
    <row r="24" spans="1:7" x14ac:dyDescent="0.3">
      <c r="A24" s="154" t="s">
        <v>286</v>
      </c>
      <c r="B24" s="224" t="s">
        <v>557</v>
      </c>
      <c r="C24" s="224"/>
      <c r="D24" s="225">
        <v>13842.21</v>
      </c>
      <c r="E24" s="225">
        <v>2906.86</v>
      </c>
      <c r="F24" s="225">
        <v>16749.07</v>
      </c>
      <c r="G24" s="240"/>
    </row>
    <row r="25" spans="1:7" x14ac:dyDescent="0.3">
      <c r="A25" s="154" t="s">
        <v>205</v>
      </c>
      <c r="B25" s="153" t="s">
        <v>469</v>
      </c>
      <c r="C25" s="224"/>
      <c r="D25" s="225">
        <v>38800</v>
      </c>
      <c r="E25" s="225">
        <v>8148</v>
      </c>
      <c r="F25" s="162">
        <v>46948</v>
      </c>
      <c r="G25" s="228"/>
    </row>
    <row r="26" spans="1:7" x14ac:dyDescent="0.3">
      <c r="A26" s="209" t="s">
        <v>96</v>
      </c>
      <c r="B26" s="153" t="s">
        <v>97</v>
      </c>
      <c r="C26" s="224"/>
      <c r="D26" s="162">
        <v>4512</v>
      </c>
      <c r="E26" s="225"/>
      <c r="F26" s="162">
        <v>4512</v>
      </c>
      <c r="G26" s="227"/>
    </row>
    <row r="27" spans="1:7" ht="22.8" x14ac:dyDescent="0.3">
      <c r="A27" s="150" t="s">
        <v>199</v>
      </c>
      <c r="B27" s="153" t="s">
        <v>459</v>
      </c>
      <c r="C27" s="153"/>
      <c r="D27" s="162">
        <v>9000</v>
      </c>
      <c r="E27" s="162">
        <v>1890</v>
      </c>
      <c r="F27" s="235">
        <v>10890</v>
      </c>
      <c r="G27" s="228" t="s">
        <v>462</v>
      </c>
    </row>
    <row r="28" spans="1:7" x14ac:dyDescent="0.3">
      <c r="A28" s="150" t="s">
        <v>197</v>
      </c>
      <c r="B28" s="153" t="s">
        <v>457</v>
      </c>
      <c r="C28" s="153"/>
      <c r="D28" s="162">
        <v>49037.81</v>
      </c>
      <c r="E28" s="162">
        <v>1961.51</v>
      </c>
      <c r="F28" s="162">
        <v>50999.32</v>
      </c>
      <c r="G28" s="228"/>
    </row>
    <row r="29" spans="1:7" x14ac:dyDescent="0.3">
      <c r="A29" s="209" t="s">
        <v>102</v>
      </c>
      <c r="B29" s="153" t="s">
        <v>103</v>
      </c>
      <c r="C29" s="224"/>
      <c r="D29" s="162">
        <v>792</v>
      </c>
      <c r="E29" s="225"/>
      <c r="F29" s="162">
        <v>792</v>
      </c>
      <c r="G29" s="227"/>
    </row>
    <row r="30" spans="1:7" ht="51.6" customHeight="1" x14ac:dyDescent="0.3">
      <c r="A30" s="174" t="s">
        <v>181</v>
      </c>
      <c r="B30" s="188" t="s">
        <v>435</v>
      </c>
      <c r="C30" s="188"/>
      <c r="D30" s="232" t="s">
        <v>437</v>
      </c>
      <c r="E30" s="232"/>
      <c r="F30" s="233"/>
      <c r="G30" s="234"/>
    </row>
    <row r="31" spans="1:7" x14ac:dyDescent="0.3">
      <c r="A31" s="150" t="s">
        <v>174</v>
      </c>
      <c r="B31" s="153" t="s">
        <v>428</v>
      </c>
      <c r="C31" s="153"/>
      <c r="D31" s="162">
        <v>14470.24</v>
      </c>
      <c r="E31" s="162">
        <v>3038.75</v>
      </c>
      <c r="F31" s="235">
        <v>17508.989999999998</v>
      </c>
      <c r="G31" s="228"/>
    </row>
    <row r="32" spans="1:7" x14ac:dyDescent="0.3">
      <c r="A32" s="150" t="s">
        <v>251</v>
      </c>
      <c r="B32" s="241" t="s">
        <v>516</v>
      </c>
      <c r="C32" s="162">
        <v>150947.76999999999</v>
      </c>
      <c r="D32" s="162"/>
      <c r="E32" s="162">
        <v>0</v>
      </c>
      <c r="F32" s="235"/>
      <c r="G32" s="228"/>
    </row>
    <row r="33" spans="1:7" x14ac:dyDescent="0.3">
      <c r="A33" s="150" t="s">
        <v>222</v>
      </c>
      <c r="B33" s="153" t="s">
        <v>484</v>
      </c>
      <c r="C33" s="153"/>
      <c r="D33" s="162">
        <v>66515.789999999994</v>
      </c>
      <c r="E33" s="162">
        <v>13968.32</v>
      </c>
      <c r="F33" s="235">
        <v>80484.11</v>
      </c>
      <c r="G33" s="228"/>
    </row>
    <row r="34" spans="1:7" x14ac:dyDescent="0.3">
      <c r="A34" s="150" t="s">
        <v>224</v>
      </c>
      <c r="B34" s="153" t="s">
        <v>484</v>
      </c>
      <c r="C34" s="153"/>
      <c r="D34" s="162">
        <v>94220.67</v>
      </c>
      <c r="E34" s="162">
        <v>19786.34</v>
      </c>
      <c r="F34" s="235">
        <v>114007.01</v>
      </c>
      <c r="G34" s="228"/>
    </row>
    <row r="35" spans="1:7" x14ac:dyDescent="0.3">
      <c r="A35" s="154" t="s">
        <v>165</v>
      </c>
      <c r="B35" s="224" t="s">
        <v>417</v>
      </c>
      <c r="C35" s="224"/>
      <c r="D35" s="225">
        <v>46484.36</v>
      </c>
      <c r="E35" s="225">
        <v>9761.7199999999993</v>
      </c>
      <c r="F35" s="225">
        <v>56246.080000000002</v>
      </c>
      <c r="G35" s="240"/>
    </row>
    <row r="36" spans="1:7" x14ac:dyDescent="0.3">
      <c r="A36" s="154" t="s">
        <v>203</v>
      </c>
      <c r="B36" s="188" t="s">
        <v>467</v>
      </c>
      <c r="C36" s="188"/>
      <c r="D36" s="232">
        <v>177498</v>
      </c>
      <c r="E36" s="232">
        <v>0</v>
      </c>
      <c r="F36" s="225">
        <v>177498</v>
      </c>
      <c r="G36" s="234"/>
    </row>
    <row r="37" spans="1:7" x14ac:dyDescent="0.3">
      <c r="A37" s="174" t="s">
        <v>228</v>
      </c>
      <c r="B37" s="188" t="s">
        <v>490</v>
      </c>
      <c r="C37" s="188"/>
      <c r="D37" s="232">
        <v>79895.86</v>
      </c>
      <c r="E37" s="232">
        <v>16778.86</v>
      </c>
      <c r="F37" s="233">
        <v>96674.72</v>
      </c>
      <c r="G37" s="234"/>
    </row>
    <row r="38" spans="1:7" x14ac:dyDescent="0.3">
      <c r="A38" s="174" t="s">
        <v>257</v>
      </c>
      <c r="B38" s="181" t="s">
        <v>525</v>
      </c>
      <c r="C38" s="188"/>
      <c r="D38" s="232">
        <v>20479.77</v>
      </c>
      <c r="E38" s="232">
        <v>4300.75</v>
      </c>
      <c r="F38" s="233">
        <v>24780.52</v>
      </c>
      <c r="G38" s="234"/>
    </row>
    <row r="39" spans="1:7" x14ac:dyDescent="0.3">
      <c r="A39" s="174" t="s">
        <v>259</v>
      </c>
      <c r="B39" s="181" t="s">
        <v>525</v>
      </c>
      <c r="C39" s="188"/>
      <c r="D39" s="232">
        <v>15183.285</v>
      </c>
      <c r="E39" s="232">
        <v>3188.49</v>
      </c>
      <c r="F39" s="233">
        <v>18371.775000000001</v>
      </c>
      <c r="G39" s="234"/>
    </row>
    <row r="40" spans="1:7" x14ac:dyDescent="0.3">
      <c r="A40" s="150" t="s">
        <v>260</v>
      </c>
      <c r="B40" s="181" t="s">
        <v>525</v>
      </c>
      <c r="C40" s="153"/>
      <c r="D40" s="162">
        <v>7358.92</v>
      </c>
      <c r="E40" s="162">
        <v>1545.37</v>
      </c>
      <c r="F40" s="233">
        <v>8904.2900000000009</v>
      </c>
      <c r="G40" s="228"/>
    </row>
    <row r="41" spans="1:7" x14ac:dyDescent="0.3">
      <c r="A41" s="209" t="s">
        <v>105</v>
      </c>
      <c r="B41" s="153" t="s">
        <v>110</v>
      </c>
      <c r="C41" s="224"/>
      <c r="D41" s="225">
        <v>14397.07</v>
      </c>
      <c r="E41" s="225">
        <v>3023.38</v>
      </c>
      <c r="F41" s="162">
        <v>17420.45</v>
      </c>
      <c r="G41" s="227"/>
    </row>
    <row r="42" spans="1:7" x14ac:dyDescent="0.3">
      <c r="A42" s="154" t="s">
        <v>280</v>
      </c>
      <c r="B42" s="224" t="s">
        <v>548</v>
      </c>
      <c r="C42" s="224"/>
      <c r="D42" s="225">
        <v>15700</v>
      </c>
      <c r="E42" s="225">
        <v>3297</v>
      </c>
      <c r="F42" s="225">
        <v>18997</v>
      </c>
      <c r="G42" s="240"/>
    </row>
    <row r="43" spans="1:7" x14ac:dyDescent="0.3">
      <c r="A43" s="154" t="s">
        <v>276</v>
      </c>
      <c r="B43" s="224" t="s">
        <v>542</v>
      </c>
      <c r="C43" s="224"/>
      <c r="D43" s="225">
        <v>3181.82</v>
      </c>
      <c r="E43" s="225">
        <v>668.18</v>
      </c>
      <c r="F43" s="225">
        <v>3850</v>
      </c>
      <c r="G43" s="240"/>
    </row>
    <row r="44" spans="1:7" x14ac:dyDescent="0.3">
      <c r="A44" s="154" t="s">
        <v>240</v>
      </c>
      <c r="B44" s="153" t="s">
        <v>504</v>
      </c>
      <c r="C44" s="224"/>
      <c r="D44" s="225">
        <v>47000</v>
      </c>
      <c r="E44" s="225">
        <v>9870</v>
      </c>
      <c r="F44" s="239">
        <v>56870</v>
      </c>
      <c r="G44" s="240"/>
    </row>
    <row r="45" spans="1:7" x14ac:dyDescent="0.3">
      <c r="A45" s="154" t="s">
        <v>270</v>
      </c>
      <c r="B45" s="224" t="s">
        <v>535</v>
      </c>
      <c r="C45" s="224"/>
      <c r="D45" s="225">
        <v>18299.86</v>
      </c>
      <c r="E45" s="225">
        <v>3842.97</v>
      </c>
      <c r="F45" s="225">
        <v>22142.83</v>
      </c>
      <c r="G45" s="240"/>
    </row>
    <row r="46" spans="1:7" x14ac:dyDescent="0.3">
      <c r="A46" s="154" t="s">
        <v>290</v>
      </c>
      <c r="B46" s="224" t="s">
        <v>561</v>
      </c>
      <c r="C46" s="224"/>
      <c r="D46" s="242">
        <v>426253.43</v>
      </c>
      <c r="E46" s="242">
        <v>89513.22</v>
      </c>
      <c r="F46" s="235">
        <v>515766.65</v>
      </c>
      <c r="G46" s="228"/>
    </row>
    <row r="47" spans="1:7" x14ac:dyDescent="0.3">
      <c r="A47" s="154" t="s">
        <v>292</v>
      </c>
      <c r="B47" s="224" t="s">
        <v>561</v>
      </c>
      <c r="C47" s="224"/>
      <c r="D47" s="225">
        <v>962195.77</v>
      </c>
      <c r="E47" s="225">
        <v>202061.11</v>
      </c>
      <c r="F47" s="225">
        <v>1164256.8799999999</v>
      </c>
      <c r="G47" s="228"/>
    </row>
    <row r="48" spans="1:7" x14ac:dyDescent="0.3">
      <c r="A48" s="150" t="s">
        <v>156</v>
      </c>
      <c r="B48" s="151" t="s">
        <v>398</v>
      </c>
      <c r="C48" s="153"/>
      <c r="D48" s="162">
        <v>30347.599999999999</v>
      </c>
      <c r="E48" s="162">
        <v>6373</v>
      </c>
      <c r="F48" s="235">
        <v>36720.6</v>
      </c>
      <c r="G48" s="228"/>
    </row>
    <row r="49" spans="1:7" x14ac:dyDescent="0.3">
      <c r="A49" s="150" t="s">
        <v>158</v>
      </c>
      <c r="B49" s="151" t="s">
        <v>398</v>
      </c>
      <c r="C49" s="153"/>
      <c r="D49" s="162">
        <v>59495.44</v>
      </c>
      <c r="E49" s="162">
        <v>12494.04</v>
      </c>
      <c r="F49" s="235">
        <v>71989.48000000001</v>
      </c>
      <c r="G49" s="228"/>
    </row>
    <row r="50" spans="1:7" ht="22.8" x14ac:dyDescent="0.3">
      <c r="A50" s="150" t="s">
        <v>230</v>
      </c>
      <c r="B50" s="153" t="s">
        <v>493</v>
      </c>
      <c r="C50" s="153"/>
      <c r="D50" s="242">
        <v>407125.22</v>
      </c>
      <c r="E50" s="162">
        <v>85496.3</v>
      </c>
      <c r="F50" s="235">
        <v>492621.51999999996</v>
      </c>
      <c r="G50" s="228"/>
    </row>
    <row r="51" spans="1:7" x14ac:dyDescent="0.3">
      <c r="A51" s="154" t="s">
        <v>274</v>
      </c>
      <c r="B51" s="243" t="s">
        <v>540</v>
      </c>
      <c r="C51" s="224"/>
      <c r="D51" s="225">
        <v>35640</v>
      </c>
      <c r="E51" s="225">
        <v>7484.4</v>
      </c>
      <c r="F51" s="233">
        <v>43124.4</v>
      </c>
      <c r="G51" s="240"/>
    </row>
    <row r="52" spans="1:7" x14ac:dyDescent="0.3">
      <c r="A52" s="150" t="s">
        <v>226</v>
      </c>
      <c r="B52" s="153" t="s">
        <v>487</v>
      </c>
      <c r="C52" s="153"/>
      <c r="D52" s="162">
        <v>62050</v>
      </c>
      <c r="E52" s="162">
        <v>13030.5</v>
      </c>
      <c r="F52" s="235">
        <v>75080.5</v>
      </c>
      <c r="G52" s="228"/>
    </row>
    <row r="53" spans="1:7" x14ac:dyDescent="0.3">
      <c r="A53" s="154" t="s">
        <v>213</v>
      </c>
      <c r="B53" s="167" t="s">
        <v>476</v>
      </c>
      <c r="C53" s="153"/>
      <c r="D53" s="162">
        <v>32836.9</v>
      </c>
      <c r="E53" s="170">
        <v>6895.75</v>
      </c>
      <c r="F53" s="235">
        <v>39732.65</v>
      </c>
      <c r="G53" s="228"/>
    </row>
    <row r="54" spans="1:7" x14ac:dyDescent="0.3">
      <c r="A54" s="154" t="s">
        <v>215</v>
      </c>
      <c r="B54" s="167" t="s">
        <v>476</v>
      </c>
      <c r="C54" s="153"/>
      <c r="D54" s="169">
        <v>40228.800000000003</v>
      </c>
      <c r="E54" s="170">
        <v>8448.0499999999993</v>
      </c>
      <c r="F54" s="235">
        <v>48676.850000000006</v>
      </c>
      <c r="G54" s="228"/>
    </row>
    <row r="55" spans="1:7" x14ac:dyDescent="0.3">
      <c r="A55" s="154" t="s">
        <v>218</v>
      </c>
      <c r="B55" s="181" t="s">
        <v>480</v>
      </c>
      <c r="C55" s="224"/>
      <c r="D55" s="244">
        <v>39693.64</v>
      </c>
      <c r="E55" s="244">
        <v>8335.66</v>
      </c>
      <c r="F55" s="162">
        <v>48029.3</v>
      </c>
      <c r="G55" s="240"/>
    </row>
    <row r="56" spans="1:7" x14ac:dyDescent="0.3">
      <c r="A56" s="154" t="s">
        <v>278</v>
      </c>
      <c r="B56" s="224" t="s">
        <v>545</v>
      </c>
      <c r="C56" s="224"/>
      <c r="D56" s="225">
        <v>67004</v>
      </c>
      <c r="E56" s="225">
        <v>14070.84</v>
      </c>
      <c r="F56" s="225">
        <v>81074.84</v>
      </c>
      <c r="G56" s="240"/>
    </row>
    <row r="57" spans="1:7" x14ac:dyDescent="0.3">
      <c r="A57" s="154" t="s">
        <v>284</v>
      </c>
      <c r="B57" s="224" t="s">
        <v>554</v>
      </c>
      <c r="C57" s="224"/>
      <c r="D57" s="225">
        <v>4286.5200000000004</v>
      </c>
      <c r="E57" s="225">
        <v>900.17</v>
      </c>
      <c r="F57" s="225">
        <v>5186.6900000000005</v>
      </c>
      <c r="G57" s="240"/>
    </row>
    <row r="58" spans="1:7" x14ac:dyDescent="0.3">
      <c r="A58" s="174" t="s">
        <v>272</v>
      </c>
      <c r="B58" s="188" t="s">
        <v>537</v>
      </c>
      <c r="C58" s="188"/>
      <c r="D58" s="232">
        <v>6325</v>
      </c>
      <c r="E58" s="232">
        <v>1328.25</v>
      </c>
      <c r="F58" s="233">
        <v>7653.25</v>
      </c>
      <c r="G58" s="234"/>
    </row>
    <row r="59" spans="1:7" x14ac:dyDescent="0.3">
      <c r="A59" s="150" t="s">
        <v>207</v>
      </c>
      <c r="B59" s="153" t="s">
        <v>471</v>
      </c>
      <c r="C59" s="153"/>
      <c r="D59" s="162">
        <v>16400</v>
      </c>
      <c r="E59" s="162">
        <v>3444</v>
      </c>
      <c r="F59" s="162">
        <v>19844</v>
      </c>
      <c r="G59" s="228"/>
    </row>
    <row r="60" spans="1:7" x14ac:dyDescent="0.3">
      <c r="A60" s="209" t="s">
        <v>112</v>
      </c>
      <c r="B60" s="224" t="s">
        <v>113</v>
      </c>
      <c r="C60" s="224"/>
      <c r="D60" s="225">
        <v>3870</v>
      </c>
      <c r="E60" s="225">
        <v>812.7</v>
      </c>
      <c r="F60" s="162">
        <v>4682.7</v>
      </c>
      <c r="G60" s="227"/>
    </row>
    <row r="61" spans="1:7" x14ac:dyDescent="0.3">
      <c r="A61" s="150" t="s">
        <v>210</v>
      </c>
      <c r="B61" s="153" t="s">
        <v>474</v>
      </c>
      <c r="C61" s="153"/>
      <c r="D61" s="162">
        <v>163917.79999999999</v>
      </c>
      <c r="E61" s="162">
        <v>34422.730000000003</v>
      </c>
      <c r="F61" s="235">
        <v>198340.53</v>
      </c>
      <c r="G61" s="228"/>
    </row>
    <row r="62" spans="1:7" x14ac:dyDescent="0.3">
      <c r="A62" s="150" t="s">
        <v>212</v>
      </c>
      <c r="B62" s="153" t="s">
        <v>474</v>
      </c>
      <c r="C62" s="153"/>
      <c r="D62" s="162">
        <v>39721.410000000003</v>
      </c>
      <c r="E62" s="162">
        <v>8341.5</v>
      </c>
      <c r="F62" s="235">
        <v>48062.91</v>
      </c>
      <c r="G62" s="228"/>
    </row>
    <row r="63" spans="1:7" x14ac:dyDescent="0.3">
      <c r="A63" s="209" t="s">
        <v>568</v>
      </c>
      <c r="B63" s="224" t="s">
        <v>146</v>
      </c>
      <c r="C63" s="225"/>
      <c r="D63" s="225">
        <v>180000</v>
      </c>
      <c r="E63" s="225">
        <v>37800</v>
      </c>
      <c r="F63" s="239">
        <v>217800</v>
      </c>
      <c r="G63" s="227"/>
    </row>
    <row r="64" spans="1:7" x14ac:dyDescent="0.3">
      <c r="A64" s="154" t="s">
        <v>266</v>
      </c>
      <c r="B64" s="224" t="s">
        <v>532</v>
      </c>
      <c r="C64" s="224"/>
      <c r="D64" s="225">
        <v>14487</v>
      </c>
      <c r="E64" s="225">
        <v>3042.27</v>
      </c>
      <c r="F64" s="225">
        <v>17529.27</v>
      </c>
      <c r="G64" s="240"/>
    </row>
    <row r="65" spans="1:7" ht="51" customHeight="1" x14ac:dyDescent="0.3">
      <c r="A65" s="245" t="s">
        <v>167</v>
      </c>
      <c r="B65" s="153" t="s">
        <v>420</v>
      </c>
      <c r="C65" s="153"/>
      <c r="D65" s="162">
        <v>38214.879999999997</v>
      </c>
      <c r="E65" s="162">
        <v>8025.12</v>
      </c>
      <c r="F65" s="162">
        <v>46240</v>
      </c>
      <c r="G65" s="228" t="s">
        <v>423</v>
      </c>
    </row>
    <row r="66" spans="1:7" x14ac:dyDescent="0.3">
      <c r="A66" s="154" t="s">
        <v>282</v>
      </c>
      <c r="B66" s="188" t="s">
        <v>552</v>
      </c>
      <c r="C66" s="188"/>
      <c r="D66" s="232">
        <v>4434.91</v>
      </c>
      <c r="E66" s="225">
        <v>931.33</v>
      </c>
      <c r="F66" s="225">
        <v>5366.24</v>
      </c>
      <c r="G66" s="234"/>
    </row>
    <row r="67" spans="1:7" x14ac:dyDescent="0.3">
      <c r="A67" s="154" t="s">
        <v>234</v>
      </c>
      <c r="B67" s="153" t="s">
        <v>498</v>
      </c>
      <c r="C67" s="224"/>
      <c r="D67" s="225">
        <v>22000</v>
      </c>
      <c r="E67" s="225">
        <v>4620</v>
      </c>
      <c r="F67" s="239">
        <v>26620</v>
      </c>
      <c r="G67" s="240"/>
    </row>
    <row r="68" spans="1:7" x14ac:dyDescent="0.3">
      <c r="A68" s="150" t="s">
        <v>169</v>
      </c>
      <c r="B68" s="153" t="s">
        <v>424</v>
      </c>
      <c r="C68" s="153"/>
      <c r="D68" s="162">
        <v>18890.28</v>
      </c>
      <c r="E68" s="162">
        <v>1837.46</v>
      </c>
      <c r="F68" s="235">
        <v>20727.739999999998</v>
      </c>
      <c r="G68" s="228"/>
    </row>
    <row r="69" spans="1:7" x14ac:dyDescent="0.3">
      <c r="A69" s="150" t="s">
        <v>263</v>
      </c>
      <c r="B69" s="151" t="s">
        <v>529</v>
      </c>
      <c r="C69" s="162"/>
      <c r="D69" s="162">
        <v>89955</v>
      </c>
      <c r="E69" s="162" t="s">
        <v>530</v>
      </c>
      <c r="F69" s="235">
        <v>108845.55</v>
      </c>
      <c r="G69" s="228"/>
    </row>
    <row r="70" spans="1:7" ht="40.799999999999997" customHeight="1" x14ac:dyDescent="0.3">
      <c r="A70" s="150" t="s">
        <v>190</v>
      </c>
      <c r="B70" s="153" t="s">
        <v>448</v>
      </c>
      <c r="C70" s="153"/>
      <c r="D70" s="162">
        <v>82561</v>
      </c>
      <c r="E70" s="162">
        <v>8256.1</v>
      </c>
      <c r="F70" s="235">
        <v>90817.1</v>
      </c>
      <c r="G70" s="228" t="s">
        <v>450</v>
      </c>
    </row>
    <row r="71" spans="1:7" ht="25.8" customHeight="1" x14ac:dyDescent="0.3">
      <c r="A71" s="150" t="s">
        <v>225</v>
      </c>
      <c r="B71" s="153" t="s">
        <v>485</v>
      </c>
      <c r="C71" s="153"/>
      <c r="D71" s="162">
        <v>63174.06</v>
      </c>
      <c r="E71" s="162">
        <v>13266.55</v>
      </c>
      <c r="F71" s="235">
        <v>76440.61</v>
      </c>
      <c r="G71" s="228"/>
    </row>
    <row r="72" spans="1:7" ht="37.799999999999997" customHeight="1" x14ac:dyDescent="0.3">
      <c r="A72" s="150" t="s">
        <v>162</v>
      </c>
      <c r="B72" s="151" t="s">
        <v>411</v>
      </c>
      <c r="C72" s="153"/>
      <c r="D72" s="162">
        <v>811742.53</v>
      </c>
      <c r="E72" s="162">
        <v>170465.94</v>
      </c>
      <c r="F72" s="235">
        <v>982208.47</v>
      </c>
      <c r="G72" s="228" t="s">
        <v>414</v>
      </c>
    </row>
    <row r="73" spans="1:7" x14ac:dyDescent="0.3">
      <c r="A73" s="174" t="s">
        <v>232</v>
      </c>
      <c r="B73" s="188" t="s">
        <v>495</v>
      </c>
      <c r="C73" s="188"/>
      <c r="D73" s="232">
        <v>18100</v>
      </c>
      <c r="E73" s="232">
        <v>3801</v>
      </c>
      <c r="F73" s="235">
        <v>21901</v>
      </c>
      <c r="G73" s="234"/>
    </row>
    <row r="74" spans="1:7" x14ac:dyDescent="0.3">
      <c r="A74" s="150" t="s">
        <v>171</v>
      </c>
      <c r="B74" s="153" t="s">
        <v>426</v>
      </c>
      <c r="C74" s="153"/>
      <c r="D74" s="162">
        <v>58366.31</v>
      </c>
      <c r="E74" s="162">
        <v>12256.92</v>
      </c>
      <c r="F74" s="162">
        <v>70623.23</v>
      </c>
      <c r="G74" s="228"/>
    </row>
    <row r="75" spans="1:7" x14ac:dyDescent="0.3">
      <c r="A75" s="150" t="s">
        <v>246</v>
      </c>
      <c r="B75" s="153" t="s">
        <v>511</v>
      </c>
      <c r="C75" s="153"/>
      <c r="D75" s="162">
        <v>16700.560000000001</v>
      </c>
      <c r="E75" s="162">
        <v>3507.12</v>
      </c>
      <c r="F75" s="235">
        <v>20207.68</v>
      </c>
      <c r="G75" s="228"/>
    </row>
    <row r="76" spans="1:7" x14ac:dyDescent="0.3">
      <c r="A76" s="150" t="s">
        <v>178</v>
      </c>
      <c r="B76" s="153" t="s">
        <v>433</v>
      </c>
      <c r="C76" s="153"/>
      <c r="D76" s="162">
        <v>61599.17</v>
      </c>
      <c r="E76" s="162">
        <v>12935.83</v>
      </c>
      <c r="F76" s="235">
        <v>74535</v>
      </c>
      <c r="G76" s="228"/>
    </row>
    <row r="77" spans="1:7" x14ac:dyDescent="0.3">
      <c r="A77" s="150" t="s">
        <v>159</v>
      </c>
      <c r="B77" s="151" t="s">
        <v>403</v>
      </c>
      <c r="C77" s="153"/>
      <c r="D77" s="162">
        <v>77070.790000000008</v>
      </c>
      <c r="E77" s="162">
        <v>16184.869999999999</v>
      </c>
      <c r="F77" s="235">
        <v>93255.66</v>
      </c>
      <c r="G77" s="228"/>
    </row>
    <row r="78" spans="1:7" x14ac:dyDescent="0.3">
      <c r="A78" s="150" t="s">
        <v>160</v>
      </c>
      <c r="B78" s="151" t="s">
        <v>403</v>
      </c>
      <c r="C78" s="153"/>
      <c r="D78" s="162">
        <v>71403.819999999992</v>
      </c>
      <c r="E78" s="162">
        <v>14994.8</v>
      </c>
      <c r="F78" s="235">
        <v>86398.62</v>
      </c>
      <c r="G78" s="228"/>
    </row>
    <row r="79" spans="1:7" x14ac:dyDescent="0.3">
      <c r="A79" s="154" t="s">
        <v>236</v>
      </c>
      <c r="B79" s="153" t="s">
        <v>500</v>
      </c>
      <c r="C79" s="224"/>
      <c r="D79" s="225">
        <v>50000</v>
      </c>
      <c r="E79" s="225">
        <v>10500</v>
      </c>
      <c r="F79" s="225">
        <v>60500</v>
      </c>
      <c r="G79" s="240"/>
    </row>
    <row r="80" spans="1:7" x14ac:dyDescent="0.3">
      <c r="A80" s="150" t="s">
        <v>216</v>
      </c>
      <c r="B80" s="151" t="s">
        <v>478</v>
      </c>
      <c r="C80" s="153"/>
      <c r="D80" s="162">
        <v>80528.22</v>
      </c>
      <c r="E80" s="162">
        <v>16910.93</v>
      </c>
      <c r="F80" s="235">
        <v>97439.15</v>
      </c>
      <c r="G80" s="228"/>
    </row>
    <row r="81" spans="1:7" ht="60.6" customHeight="1" x14ac:dyDescent="0.3">
      <c r="A81" s="174" t="s">
        <v>185</v>
      </c>
      <c r="B81" s="188" t="s">
        <v>439</v>
      </c>
      <c r="C81" s="188"/>
      <c r="D81" s="232" t="s">
        <v>441</v>
      </c>
      <c r="E81" s="232"/>
      <c r="F81" s="233"/>
      <c r="G81" s="234"/>
    </row>
    <row r="82" spans="1:7" ht="61.8" customHeight="1" x14ac:dyDescent="0.3">
      <c r="A82" s="174" t="s">
        <v>186</v>
      </c>
      <c r="B82" s="188" t="s">
        <v>439</v>
      </c>
      <c r="C82" s="188"/>
      <c r="D82" s="232" t="s">
        <v>441</v>
      </c>
      <c r="E82" s="232"/>
      <c r="F82" s="233"/>
      <c r="G82" s="234"/>
    </row>
    <row r="83" spans="1:7" x14ac:dyDescent="0.3">
      <c r="A83" s="150" t="s">
        <v>288</v>
      </c>
      <c r="B83" s="153" t="s">
        <v>559</v>
      </c>
      <c r="C83" s="224"/>
      <c r="D83" s="242">
        <v>348848</v>
      </c>
      <c r="E83" s="242">
        <v>73258.080000000002</v>
      </c>
      <c r="F83" s="235">
        <v>422106.08</v>
      </c>
      <c r="G83" s="228" t="s">
        <v>453</v>
      </c>
    </row>
    <row r="84" spans="1:7" x14ac:dyDescent="0.3">
      <c r="A84" s="174" t="s">
        <v>253</v>
      </c>
      <c r="B84" s="188" t="s">
        <v>520</v>
      </c>
      <c r="C84" s="188"/>
      <c r="D84" s="232">
        <v>2231.4</v>
      </c>
      <c r="E84" s="232">
        <v>468.59</v>
      </c>
      <c r="F84" s="235">
        <v>2699.9900000000002</v>
      </c>
      <c r="G84" s="234"/>
    </row>
    <row r="85" spans="1:7" x14ac:dyDescent="0.3">
      <c r="A85" s="150" t="s">
        <v>176</v>
      </c>
      <c r="B85" s="153" t="s">
        <v>431</v>
      </c>
      <c r="C85" s="153"/>
      <c r="D85" s="162">
        <v>12000</v>
      </c>
      <c r="E85" s="162">
        <v>2520</v>
      </c>
      <c r="F85" s="235">
        <v>14520</v>
      </c>
      <c r="G85" s="228"/>
    </row>
    <row r="86" spans="1:7" x14ac:dyDescent="0.3">
      <c r="A86" s="140" t="s">
        <v>238</v>
      </c>
      <c r="B86" s="99" t="s">
        <v>502</v>
      </c>
      <c r="C86" s="110"/>
      <c r="D86" s="112">
        <v>40000</v>
      </c>
      <c r="E86" s="112">
        <v>8400</v>
      </c>
      <c r="F86" s="183">
        <v>48400</v>
      </c>
      <c r="G86" s="117"/>
    </row>
  </sheetData>
  <sheetProtection password="9E83" sheet="1" objects="1" scenarios="1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F32"/>
    </sheetView>
  </sheetViews>
  <sheetFormatPr baseColWidth="10" defaultRowHeight="14.4" x14ac:dyDescent="0.3"/>
  <cols>
    <col min="1" max="1" width="11.5546875" style="220"/>
    <col min="2" max="3" width="26" style="220" bestFit="1" customWidth="1"/>
    <col min="4" max="4" width="15.5546875" style="220" customWidth="1"/>
    <col min="5" max="5" width="14.33203125" style="220" bestFit="1" customWidth="1"/>
    <col min="6" max="6" width="13" style="220" customWidth="1"/>
    <col min="7" max="16384" width="11.5546875" style="220"/>
  </cols>
  <sheetData>
    <row r="1" spans="1:6" ht="57" customHeight="1" x14ac:dyDescent="0.5">
      <c r="A1" s="246" t="s">
        <v>599</v>
      </c>
      <c r="B1" s="246"/>
      <c r="C1" s="246"/>
      <c r="D1" s="246"/>
      <c r="E1" s="246"/>
      <c r="F1" s="246"/>
    </row>
    <row r="2" spans="1:6" ht="28.8" x14ac:dyDescent="0.3">
      <c r="A2" s="247"/>
      <c r="B2" s="248" t="s">
        <v>58</v>
      </c>
      <c r="C2" s="248" t="s">
        <v>59</v>
      </c>
      <c r="D2" s="248" t="s">
        <v>61</v>
      </c>
      <c r="E2" s="248" t="s">
        <v>60</v>
      </c>
      <c r="F2" s="248" t="s">
        <v>55</v>
      </c>
    </row>
    <row r="3" spans="1:6" x14ac:dyDescent="0.3">
      <c r="A3" s="247"/>
      <c r="B3" s="249" t="s">
        <v>68</v>
      </c>
      <c r="C3" s="250">
        <f>'Datos NO publicar'!G5</f>
        <v>6</v>
      </c>
      <c r="D3" s="251">
        <f>(E3+F3)/($F$10+$E$10)</f>
        <v>1.5970812825555937E-2</v>
      </c>
      <c r="E3" s="252">
        <f>'Datos NO publicar'!I5</f>
        <v>109398.15</v>
      </c>
      <c r="F3" s="252">
        <f>'Datos NO publicar'!H5</f>
        <v>0</v>
      </c>
    </row>
    <row r="4" spans="1:6" x14ac:dyDescent="0.3">
      <c r="A4" s="247"/>
      <c r="B4" s="249" t="s">
        <v>24</v>
      </c>
      <c r="C4" s="250">
        <f>'Datos NO publicar'!G6</f>
        <v>10</v>
      </c>
      <c r="D4" s="251">
        <f>(E4+F4)/($F$10+$E$10)</f>
        <v>0.19543047419978021</v>
      </c>
      <c r="E4" s="252">
        <f>'Datos NO publicar'!I6</f>
        <v>1178524.1100000001</v>
      </c>
      <c r="F4" s="252">
        <f>'Datos NO publicar'!H6</f>
        <v>160151.16999999998</v>
      </c>
    </row>
    <row r="5" spans="1:6" x14ac:dyDescent="0.3">
      <c r="A5" s="247"/>
      <c r="B5" s="249" t="s">
        <v>36</v>
      </c>
      <c r="C5" s="250">
        <f>'Datos NO publicar'!G7</f>
        <v>15</v>
      </c>
      <c r="D5" s="251">
        <f>(E5+F5)/($F$10+$E$10)</f>
        <v>0.42403261459219321</v>
      </c>
      <c r="E5" s="252">
        <f>'Datos NO publicar'!I7</f>
        <v>2904572.4899999998</v>
      </c>
      <c r="F5" s="252">
        <f>'Datos NO publicar'!H7</f>
        <v>0</v>
      </c>
    </row>
    <row r="6" spans="1:6" x14ac:dyDescent="0.3">
      <c r="A6" s="247"/>
      <c r="B6" s="249" t="s">
        <v>28</v>
      </c>
      <c r="C6" s="250">
        <f>'Datos NO publicar'!G8</f>
        <v>37</v>
      </c>
      <c r="D6" s="251">
        <f>(E6+F6)/($F$10+$E$10)</f>
        <v>0.23586162459024662</v>
      </c>
      <c r="E6" s="252">
        <f>'Datos NO publicar'!I8</f>
        <v>1615623.8050000002</v>
      </c>
      <c r="F6" s="252">
        <f>'Datos NO publicar'!H8</f>
        <v>0</v>
      </c>
    </row>
    <row r="7" spans="1:6" x14ac:dyDescent="0.3">
      <c r="A7" s="247"/>
      <c r="B7" s="253" t="s">
        <v>84</v>
      </c>
      <c r="C7" s="250">
        <f>'Datos NO publicar'!G9</f>
        <v>12</v>
      </c>
      <c r="D7" s="251">
        <f>(E7+F7)/($F$10+$E$10)</f>
        <v>0.12870447379222413</v>
      </c>
      <c r="E7" s="252">
        <f>'Datos NO publicar'!I9</f>
        <v>881610.19</v>
      </c>
      <c r="F7" s="252">
        <f>'Datos NO publicar'!H9</f>
        <v>0</v>
      </c>
    </row>
    <row r="8" spans="1:6" x14ac:dyDescent="0.3">
      <c r="A8" s="254"/>
      <c r="B8" s="255" t="s">
        <v>184</v>
      </c>
      <c r="C8" s="250">
        <f>'Datos NO publicar'!G10</f>
        <v>4</v>
      </c>
      <c r="D8" s="251">
        <f t="shared" ref="D8:D9" si="0">(E8+F8)/($F$10+$E$10)</f>
        <v>2.0608964208389341E-2</v>
      </c>
      <c r="E8" s="252">
        <f>'Datos NO publicar'!I10</f>
        <v>141168.93</v>
      </c>
      <c r="F8" s="252">
        <f>'Datos NO publicar'!H10</f>
        <v>0</v>
      </c>
    </row>
    <row r="9" spans="1:6" x14ac:dyDescent="0.3">
      <c r="A9" s="254"/>
      <c r="B9" s="255" t="s">
        <v>136</v>
      </c>
      <c r="C9" s="250">
        <f>'Datos NO publicar'!G11</f>
        <v>1</v>
      </c>
      <c r="D9" s="251">
        <f t="shared" si="0"/>
        <v>3.25757535561118E-4</v>
      </c>
      <c r="E9" s="252">
        <f>'Datos NO publicar'!I11</f>
        <v>2231.4</v>
      </c>
      <c r="F9" s="252">
        <f>'Datos NO publicar'!H11</f>
        <v>0</v>
      </c>
    </row>
    <row r="10" spans="1:6" x14ac:dyDescent="0.3">
      <c r="A10" s="254"/>
      <c r="B10" s="256" t="s">
        <v>62</v>
      </c>
      <c r="C10" s="256">
        <f>SUM(C3:C9)</f>
        <v>85</v>
      </c>
      <c r="D10" s="257">
        <f>SUM(D3:D7)</f>
        <v>1</v>
      </c>
      <c r="E10" s="258">
        <f>SUM(E3:E7)</f>
        <v>6689728.7449999992</v>
      </c>
      <c r="F10" s="258">
        <f>SUM(F3:F7)</f>
        <v>160151.16999999998</v>
      </c>
    </row>
    <row r="11" spans="1:6" x14ac:dyDescent="0.3">
      <c r="A11" s="259"/>
      <c r="B11" s="259"/>
      <c r="C11" s="259"/>
      <c r="D11" s="259"/>
      <c r="E11" s="259"/>
      <c r="F11" s="259"/>
    </row>
    <row r="12" spans="1:6" x14ac:dyDescent="0.3">
      <c r="A12" s="259"/>
      <c r="B12" s="259"/>
      <c r="C12" s="259"/>
      <c r="D12" s="259"/>
      <c r="E12" s="259"/>
      <c r="F12" s="259"/>
    </row>
    <row r="13" spans="1:6" x14ac:dyDescent="0.3">
      <c r="A13" s="259"/>
      <c r="B13" s="259"/>
      <c r="C13" s="259"/>
      <c r="D13" s="259"/>
      <c r="E13" s="259"/>
      <c r="F13" s="259"/>
    </row>
    <row r="14" spans="1:6" x14ac:dyDescent="0.3">
      <c r="A14" s="259"/>
      <c r="B14" s="259"/>
      <c r="C14" s="259"/>
      <c r="D14" s="259"/>
      <c r="E14" s="259"/>
      <c r="F14" s="259"/>
    </row>
    <row r="15" spans="1:6" x14ac:dyDescent="0.3">
      <c r="A15" s="259"/>
      <c r="B15" s="259"/>
      <c r="C15" s="259"/>
      <c r="D15" s="259"/>
      <c r="E15" s="259"/>
      <c r="F15" s="259"/>
    </row>
    <row r="16" spans="1:6" x14ac:dyDescent="0.3">
      <c r="A16" s="259"/>
      <c r="B16" s="259"/>
      <c r="C16" s="259"/>
      <c r="D16" s="259"/>
      <c r="E16" s="259"/>
      <c r="F16" s="259"/>
    </row>
    <row r="17" spans="1:6" x14ac:dyDescent="0.3">
      <c r="A17" s="259"/>
      <c r="B17" s="259"/>
      <c r="C17" s="259"/>
      <c r="D17" s="259"/>
      <c r="E17" s="259"/>
      <c r="F17" s="259"/>
    </row>
    <row r="18" spans="1:6" x14ac:dyDescent="0.3">
      <c r="A18" s="259"/>
      <c r="B18" s="259"/>
      <c r="C18" s="259"/>
      <c r="D18" s="259"/>
      <c r="E18" s="259"/>
      <c r="F18" s="259"/>
    </row>
    <row r="19" spans="1:6" x14ac:dyDescent="0.3">
      <c r="A19" s="259"/>
      <c r="B19" s="259"/>
      <c r="C19" s="259"/>
      <c r="D19" s="259"/>
      <c r="E19" s="259"/>
      <c r="F19" s="259"/>
    </row>
    <row r="20" spans="1:6" x14ac:dyDescent="0.3">
      <c r="A20" s="259"/>
      <c r="B20" s="259"/>
      <c r="C20" s="259"/>
      <c r="D20" s="259"/>
      <c r="E20" s="259"/>
      <c r="F20" s="259"/>
    </row>
    <row r="21" spans="1:6" x14ac:dyDescent="0.3">
      <c r="A21" s="259"/>
      <c r="B21" s="259"/>
      <c r="C21" s="259"/>
      <c r="D21" s="259"/>
      <c r="E21" s="259"/>
      <c r="F21" s="259"/>
    </row>
    <row r="22" spans="1:6" x14ac:dyDescent="0.3">
      <c r="A22" s="259"/>
      <c r="B22" s="259"/>
      <c r="C22" s="259"/>
      <c r="D22" s="259"/>
      <c r="E22" s="259"/>
      <c r="F22" s="259"/>
    </row>
    <row r="23" spans="1:6" x14ac:dyDescent="0.3">
      <c r="A23" s="259"/>
      <c r="B23" s="259"/>
      <c r="C23" s="259"/>
      <c r="D23" s="259"/>
      <c r="E23" s="259"/>
      <c r="F23" s="259"/>
    </row>
    <row r="24" spans="1:6" x14ac:dyDescent="0.3">
      <c r="A24" s="259"/>
      <c r="B24" s="259"/>
      <c r="C24" s="259"/>
      <c r="D24" s="259"/>
      <c r="E24" s="259"/>
      <c r="F24" s="259"/>
    </row>
    <row r="25" spans="1:6" x14ac:dyDescent="0.3">
      <c r="A25" s="259"/>
      <c r="B25" s="259"/>
      <c r="C25" s="259"/>
      <c r="D25" s="259"/>
      <c r="E25" s="259"/>
      <c r="F25" s="259"/>
    </row>
    <row r="26" spans="1:6" x14ac:dyDescent="0.3">
      <c r="A26" s="259"/>
      <c r="B26" s="259"/>
      <c r="C26" s="259"/>
      <c r="D26" s="259"/>
      <c r="E26" s="259"/>
      <c r="F26" s="259"/>
    </row>
    <row r="27" spans="1:6" x14ac:dyDescent="0.3">
      <c r="A27" s="259"/>
      <c r="B27" s="259"/>
      <c r="C27" s="259"/>
      <c r="D27" s="259"/>
      <c r="E27" s="259"/>
      <c r="F27" s="259"/>
    </row>
    <row r="28" spans="1:6" x14ac:dyDescent="0.3">
      <c r="A28" s="259"/>
      <c r="B28" s="259"/>
      <c r="C28" s="259"/>
      <c r="D28" s="259"/>
      <c r="E28" s="259"/>
      <c r="F28" s="259"/>
    </row>
    <row r="29" spans="1:6" x14ac:dyDescent="0.3">
      <c r="A29" s="259"/>
      <c r="B29" s="259"/>
      <c r="C29" s="259"/>
      <c r="D29" s="259"/>
      <c r="E29" s="259"/>
      <c r="F29" s="259"/>
    </row>
    <row r="30" spans="1:6" x14ac:dyDescent="0.3">
      <c r="A30" s="259"/>
      <c r="B30" s="259"/>
      <c r="C30" s="259"/>
      <c r="D30" s="259"/>
      <c r="E30" s="259"/>
      <c r="F30" s="259"/>
    </row>
    <row r="31" spans="1:6" x14ac:dyDescent="0.3">
      <c r="A31" s="259"/>
      <c r="B31" s="259"/>
      <c r="C31" s="259"/>
      <c r="D31" s="259"/>
      <c r="E31" s="259"/>
      <c r="F31" s="259"/>
    </row>
    <row r="32" spans="1:6" x14ac:dyDescent="0.3">
      <c r="A32" s="259"/>
      <c r="B32" s="259"/>
      <c r="C32" s="259"/>
      <c r="D32" s="259"/>
      <c r="E32" s="259"/>
      <c r="F32" s="259"/>
    </row>
  </sheetData>
  <sheetProtection password="9E83" sheet="1" objects="1" scenarios="1"/>
  <mergeCells count="2">
    <mergeCell ref="A2:A7"/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6" sqref="E6"/>
    </sheetView>
  </sheetViews>
  <sheetFormatPr baseColWidth="10" defaultRowHeight="14.4" x14ac:dyDescent="0.3"/>
  <cols>
    <col min="1" max="1" width="15.44140625" style="221" customWidth="1"/>
    <col min="2" max="2" width="15" style="221" customWidth="1"/>
    <col min="3" max="3" width="14.109375" style="221" bestFit="1" customWidth="1"/>
    <col min="4" max="4" width="50" style="220" customWidth="1"/>
    <col min="5" max="5" width="38" style="220" bestFit="1" customWidth="1"/>
    <col min="6" max="6" width="187.44140625" style="220" bestFit="1" customWidth="1"/>
    <col min="7" max="16384" width="11.5546875" style="220"/>
  </cols>
  <sheetData>
    <row r="1" spans="1:6" ht="27.6" x14ac:dyDescent="0.3">
      <c r="A1" s="260" t="s">
        <v>63</v>
      </c>
      <c r="B1" s="260" t="s">
        <v>64</v>
      </c>
      <c r="C1" s="260" t="s">
        <v>52</v>
      </c>
      <c r="D1" s="260" t="s">
        <v>0</v>
      </c>
      <c r="E1" s="260" t="s">
        <v>65</v>
      </c>
      <c r="F1" s="260" t="s">
        <v>66</v>
      </c>
    </row>
    <row r="2" spans="1:6" ht="55.2" x14ac:dyDescent="0.3">
      <c r="A2" s="261">
        <v>44830</v>
      </c>
      <c r="B2" s="262">
        <v>2018</v>
      </c>
      <c r="C2" s="262" t="s">
        <v>571</v>
      </c>
      <c r="D2" s="263" t="s">
        <v>572</v>
      </c>
      <c r="E2" s="264" t="s">
        <v>573</v>
      </c>
      <c r="F2" s="265" t="s">
        <v>598</v>
      </c>
    </row>
    <row r="3" spans="1:6" ht="42" x14ac:dyDescent="0.3">
      <c r="A3" s="261">
        <v>44854</v>
      </c>
      <c r="B3" s="262">
        <v>2022</v>
      </c>
      <c r="C3" s="262" t="s">
        <v>574</v>
      </c>
      <c r="D3" s="263" t="s">
        <v>575</v>
      </c>
      <c r="E3" s="264" t="s">
        <v>576</v>
      </c>
      <c r="F3" s="266" t="s">
        <v>577</v>
      </c>
    </row>
    <row r="4" spans="1:6" ht="41.4" x14ac:dyDescent="0.3">
      <c r="A4" s="261">
        <v>44832</v>
      </c>
      <c r="B4" s="262">
        <v>2020</v>
      </c>
      <c r="C4" s="262" t="s">
        <v>80</v>
      </c>
      <c r="D4" s="263" t="s">
        <v>578</v>
      </c>
      <c r="E4" s="267" t="s">
        <v>579</v>
      </c>
      <c r="F4" s="266" t="s">
        <v>580</v>
      </c>
    </row>
    <row r="5" spans="1:6" x14ac:dyDescent="0.3">
      <c r="A5" s="261">
        <v>44886</v>
      </c>
      <c r="B5" s="262">
        <v>2022</v>
      </c>
      <c r="C5" s="262" t="s">
        <v>581</v>
      </c>
      <c r="D5" s="263" t="s">
        <v>582</v>
      </c>
      <c r="E5" s="264" t="s">
        <v>583</v>
      </c>
      <c r="F5" s="268" t="s">
        <v>584</v>
      </c>
    </row>
    <row r="6" spans="1:6" ht="55.2" x14ac:dyDescent="0.3">
      <c r="A6" s="261">
        <v>44889</v>
      </c>
      <c r="B6" s="262">
        <v>2022</v>
      </c>
      <c r="C6" s="262" t="s">
        <v>585</v>
      </c>
      <c r="D6" s="269" t="s">
        <v>273</v>
      </c>
      <c r="E6" s="264" t="s">
        <v>583</v>
      </c>
      <c r="F6" s="266" t="s">
        <v>586</v>
      </c>
    </row>
    <row r="7" spans="1:6" x14ac:dyDescent="0.3">
      <c r="A7" s="261">
        <v>44881</v>
      </c>
      <c r="B7" s="262">
        <v>2022</v>
      </c>
      <c r="C7" s="270" t="s">
        <v>587</v>
      </c>
      <c r="D7" s="271" t="s">
        <v>588</v>
      </c>
      <c r="E7" s="272">
        <v>9987.09</v>
      </c>
      <c r="F7" s="266" t="s">
        <v>589</v>
      </c>
    </row>
    <row r="8" spans="1:6" x14ac:dyDescent="0.3">
      <c r="A8" s="261">
        <v>44881</v>
      </c>
      <c r="B8" s="262">
        <v>2022</v>
      </c>
      <c r="C8" s="270" t="s">
        <v>590</v>
      </c>
      <c r="D8" s="271" t="s">
        <v>588</v>
      </c>
      <c r="E8" s="273">
        <v>1000</v>
      </c>
      <c r="F8" s="266" t="s">
        <v>591</v>
      </c>
    </row>
    <row r="9" spans="1:6" ht="82.8" x14ac:dyDescent="0.3">
      <c r="A9" s="261">
        <v>44908</v>
      </c>
      <c r="B9" s="262">
        <v>2022</v>
      </c>
      <c r="C9" s="270" t="s">
        <v>592</v>
      </c>
      <c r="D9" s="271" t="s">
        <v>593</v>
      </c>
      <c r="E9" s="264" t="s">
        <v>583</v>
      </c>
      <c r="F9" s="266" t="s">
        <v>594</v>
      </c>
    </row>
    <row r="10" spans="1:6" ht="41.4" x14ac:dyDescent="0.3">
      <c r="A10" s="261">
        <v>44929</v>
      </c>
      <c r="B10" s="262">
        <v>2022</v>
      </c>
      <c r="C10" s="270" t="s">
        <v>595</v>
      </c>
      <c r="D10" s="271" t="s">
        <v>596</v>
      </c>
      <c r="E10" s="264" t="s">
        <v>583</v>
      </c>
      <c r="F10" s="274" t="s">
        <v>597</v>
      </c>
    </row>
    <row r="11" spans="1:6" ht="27.6" x14ac:dyDescent="0.3">
      <c r="A11" s="275">
        <v>44543</v>
      </c>
      <c r="B11" s="262">
        <v>2021</v>
      </c>
      <c r="C11" s="262" t="s">
        <v>76</v>
      </c>
      <c r="D11" s="263" t="s">
        <v>77</v>
      </c>
      <c r="E11" s="267" t="s">
        <v>78</v>
      </c>
      <c r="F11" s="263" t="s">
        <v>79</v>
      </c>
    </row>
    <row r="12" spans="1:6" ht="27.6" x14ac:dyDescent="0.3">
      <c r="A12" s="275">
        <v>44545</v>
      </c>
      <c r="B12" s="262">
        <v>2021</v>
      </c>
      <c r="C12" s="262" t="s">
        <v>80</v>
      </c>
      <c r="D12" s="263" t="s">
        <v>81</v>
      </c>
      <c r="E12" s="267" t="s">
        <v>82</v>
      </c>
      <c r="F12" s="263" t="s">
        <v>83</v>
      </c>
    </row>
  </sheetData>
  <sheetProtection password="9E83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3"/>
  <sheetViews>
    <sheetView workbookViewId="0">
      <selection activeCell="F11" sqref="F11"/>
    </sheetView>
  </sheetViews>
  <sheetFormatPr baseColWidth="10" defaultRowHeight="14.4" x14ac:dyDescent="0.3"/>
  <cols>
    <col min="1" max="1" width="12.109375" bestFit="1" customWidth="1"/>
    <col min="2" max="2" width="22.5546875" customWidth="1"/>
    <col min="3" max="3" width="14" bestFit="1" customWidth="1"/>
    <col min="4" max="5" width="14.33203125" bestFit="1" customWidth="1"/>
    <col min="6" max="6" width="20.33203125" customWidth="1"/>
    <col min="8" max="8" width="15.33203125" bestFit="1" customWidth="1"/>
    <col min="9" max="10" width="14.33203125" bestFit="1" customWidth="1"/>
  </cols>
  <sheetData>
    <row r="1" spans="1:10" ht="22.8" x14ac:dyDescent="0.3">
      <c r="A1" s="2" t="s">
        <v>52</v>
      </c>
      <c r="B1" s="11" t="s">
        <v>1</v>
      </c>
      <c r="C1" s="14" t="s">
        <v>53</v>
      </c>
      <c r="D1" s="13" t="s">
        <v>54</v>
      </c>
      <c r="E1" s="15" t="s">
        <v>15</v>
      </c>
      <c r="F1" s="1"/>
      <c r="G1" s="1"/>
      <c r="H1" s="1"/>
      <c r="I1" s="1"/>
      <c r="J1" s="1"/>
    </row>
    <row r="2" spans="1:10" ht="21" customHeight="1" x14ac:dyDescent="0.3">
      <c r="A2" s="10"/>
      <c r="B2" s="12"/>
      <c r="C2" s="14">
        <f>SUM(C3:C76)</f>
        <v>160151.16999999998</v>
      </c>
      <c r="D2" s="18">
        <f>SUM(D3:D100)</f>
        <v>6833129.0749999993</v>
      </c>
      <c r="E2" s="18">
        <f>SUM(E3:E100)</f>
        <v>1327873.2300000004</v>
      </c>
      <c r="F2" s="1"/>
      <c r="G2" s="1"/>
      <c r="H2" s="1"/>
      <c r="I2" s="1"/>
      <c r="J2" s="1"/>
    </row>
    <row r="3" spans="1:10" x14ac:dyDescent="0.3">
      <c r="A3" s="38" t="s">
        <v>154</v>
      </c>
      <c r="B3" s="40" t="s">
        <v>24</v>
      </c>
      <c r="C3" s="63"/>
      <c r="D3" s="64">
        <v>92820</v>
      </c>
      <c r="E3" s="64">
        <v>19492.2</v>
      </c>
      <c r="F3" s="3"/>
      <c r="G3" s="1"/>
      <c r="H3" s="1"/>
      <c r="I3" s="1"/>
      <c r="J3" s="1"/>
    </row>
    <row r="4" spans="1:10" x14ac:dyDescent="0.3">
      <c r="A4" s="37" t="s">
        <v>156</v>
      </c>
      <c r="B4" s="39" t="s">
        <v>24</v>
      </c>
      <c r="C4" s="61"/>
      <c r="D4" s="65">
        <v>5000</v>
      </c>
      <c r="E4" s="65">
        <v>200</v>
      </c>
      <c r="F4" s="3"/>
      <c r="G4" s="4"/>
      <c r="H4" s="8" t="s">
        <v>55</v>
      </c>
      <c r="I4" s="8" t="s">
        <v>56</v>
      </c>
      <c r="J4" s="8" t="s">
        <v>15</v>
      </c>
    </row>
    <row r="5" spans="1:10" x14ac:dyDescent="0.3">
      <c r="A5" s="38" t="s">
        <v>158</v>
      </c>
      <c r="B5" s="40" t="s">
        <v>24</v>
      </c>
      <c r="C5" s="66">
        <v>9203.4</v>
      </c>
      <c r="D5" s="67"/>
      <c r="E5" s="67">
        <v>1932.71</v>
      </c>
      <c r="F5" s="17" t="s">
        <v>68</v>
      </c>
      <c r="G5" s="5">
        <f>COUNTIF($B$3:$B$100,F5)</f>
        <v>6</v>
      </c>
      <c r="H5" s="6">
        <f>SUMIF($B$4:$B$100,F5,$C$4:$C$100)</f>
        <v>0</v>
      </c>
      <c r="I5" s="7">
        <f>SUMIF($B$3:$B$100,F5,$D$3:$D$100)</f>
        <v>109398.15</v>
      </c>
      <c r="J5" s="7">
        <f>SUMIF($B$3:$B$100,F5,$E$3:$E$100)</f>
        <v>14133.18</v>
      </c>
    </row>
    <row r="6" spans="1:10" x14ac:dyDescent="0.3">
      <c r="A6" s="37" t="s">
        <v>159</v>
      </c>
      <c r="B6" s="39" t="s">
        <v>24</v>
      </c>
      <c r="C6" s="61"/>
      <c r="D6" s="65">
        <v>859000</v>
      </c>
      <c r="E6" s="65">
        <v>180390</v>
      </c>
      <c r="F6" s="5" t="s">
        <v>24</v>
      </c>
      <c r="G6" s="5">
        <f t="shared" ref="G6:G11" si="0">COUNTIF($B$3:$B$100,F6)</f>
        <v>10</v>
      </c>
      <c r="H6" s="6">
        <f t="shared" ref="H6:H11" si="1">SUMIF($B$4:$B$100,F6,$C$4:$C$100)</f>
        <v>160151.16999999998</v>
      </c>
      <c r="I6" s="7">
        <f t="shared" ref="I6:I11" si="2">SUMIF($B$3:$B$100,F6,$D$3:$D$100)</f>
        <v>1178524.1100000001</v>
      </c>
      <c r="J6" s="7">
        <f t="shared" ref="J6:J11" si="3">SUMIF($B$3:$B$100,F6,$E$3:$E$100)</f>
        <v>222409.03</v>
      </c>
    </row>
    <row r="7" spans="1:10" x14ac:dyDescent="0.3">
      <c r="A7" s="38" t="s">
        <v>160</v>
      </c>
      <c r="B7" s="40" t="s">
        <v>24</v>
      </c>
      <c r="C7" s="63"/>
      <c r="D7" s="57">
        <v>756</v>
      </c>
      <c r="E7" s="64"/>
      <c r="F7" s="5" t="s">
        <v>36</v>
      </c>
      <c r="G7" s="5">
        <f t="shared" si="0"/>
        <v>15</v>
      </c>
      <c r="H7" s="6">
        <f t="shared" si="1"/>
        <v>0</v>
      </c>
      <c r="I7" s="7">
        <f t="shared" si="2"/>
        <v>2904572.4899999998</v>
      </c>
      <c r="J7" s="7">
        <f t="shared" si="3"/>
        <v>609960.23</v>
      </c>
    </row>
    <row r="8" spans="1:10" x14ac:dyDescent="0.3">
      <c r="A8" s="37" t="s">
        <v>161</v>
      </c>
      <c r="B8" s="39" t="s">
        <v>24</v>
      </c>
      <c r="C8" s="54"/>
      <c r="D8" s="55">
        <v>26617.439999999999</v>
      </c>
      <c r="E8" s="55">
        <v>0</v>
      </c>
      <c r="F8" s="5" t="s">
        <v>28</v>
      </c>
      <c r="G8" s="5">
        <f t="shared" si="0"/>
        <v>37</v>
      </c>
      <c r="H8" s="6">
        <f t="shared" si="1"/>
        <v>0</v>
      </c>
      <c r="I8" s="7">
        <f t="shared" si="2"/>
        <v>1615623.8050000002</v>
      </c>
      <c r="J8" s="7">
        <f t="shared" si="3"/>
        <v>299352.39000000007</v>
      </c>
    </row>
    <row r="9" spans="1:10" ht="34.200000000000003" customHeight="1" x14ac:dyDescent="0.3">
      <c r="A9" s="38" t="s">
        <v>162</v>
      </c>
      <c r="B9" s="40" t="s">
        <v>24</v>
      </c>
      <c r="C9" s="63"/>
      <c r="D9" s="64">
        <v>97215.8</v>
      </c>
      <c r="E9" s="64"/>
      <c r="F9" s="5" t="s">
        <v>107</v>
      </c>
      <c r="G9" s="5">
        <f t="shared" si="0"/>
        <v>12</v>
      </c>
      <c r="H9" s="6">
        <f t="shared" si="1"/>
        <v>0</v>
      </c>
      <c r="I9" s="7">
        <f t="shared" si="2"/>
        <v>881610.19</v>
      </c>
      <c r="J9" s="7">
        <f t="shared" si="3"/>
        <v>154088.86000000002</v>
      </c>
    </row>
    <row r="10" spans="1:10" x14ac:dyDescent="0.3">
      <c r="A10" s="37" t="s">
        <v>164</v>
      </c>
      <c r="B10" s="39" t="s">
        <v>24</v>
      </c>
      <c r="C10" s="54"/>
      <c r="D10" s="55">
        <v>82644.63</v>
      </c>
      <c r="E10" s="55">
        <v>17355.37</v>
      </c>
      <c r="F10" s="75" t="s">
        <v>184</v>
      </c>
      <c r="G10" s="75">
        <f t="shared" si="0"/>
        <v>4</v>
      </c>
      <c r="H10" s="76">
        <f t="shared" si="1"/>
        <v>0</v>
      </c>
      <c r="I10" s="77">
        <f t="shared" si="2"/>
        <v>141168.93</v>
      </c>
      <c r="J10" s="77">
        <f t="shared" si="3"/>
        <v>27460.95</v>
      </c>
    </row>
    <row r="11" spans="1:10" x14ac:dyDescent="0.3">
      <c r="A11" s="42" t="s">
        <v>165</v>
      </c>
      <c r="B11" s="40" t="s">
        <v>28</v>
      </c>
      <c r="C11" s="70"/>
      <c r="D11" s="71">
        <v>15980</v>
      </c>
      <c r="E11" s="71">
        <v>3355.8</v>
      </c>
      <c r="F11" s="75" t="s">
        <v>136</v>
      </c>
      <c r="G11" s="75">
        <f t="shared" si="0"/>
        <v>1</v>
      </c>
      <c r="H11" s="76">
        <f t="shared" si="1"/>
        <v>0</v>
      </c>
      <c r="I11" s="77">
        <f t="shared" si="2"/>
        <v>2231.4</v>
      </c>
      <c r="J11" s="77">
        <f t="shared" si="3"/>
        <v>468.59</v>
      </c>
    </row>
    <row r="12" spans="1:10" x14ac:dyDescent="0.3">
      <c r="A12" s="43" t="s">
        <v>167</v>
      </c>
      <c r="B12" s="39" t="s">
        <v>28</v>
      </c>
      <c r="C12" s="55"/>
      <c r="D12" s="55">
        <v>22622.16</v>
      </c>
      <c r="E12" s="55">
        <v>2262.2199999999998</v>
      </c>
      <c r="F12" s="8" t="s">
        <v>57</v>
      </c>
      <c r="G12" s="8">
        <f>SUM(G5:G11)</f>
        <v>85</v>
      </c>
      <c r="H12" s="9">
        <f>SUM(H5:H11)</f>
        <v>160151.16999999998</v>
      </c>
      <c r="I12" s="9">
        <f>SUM(I5:I11)</f>
        <v>6833129.0749999993</v>
      </c>
      <c r="J12" s="9">
        <f>SUM(J5:J11)</f>
        <v>1327873.2300000002</v>
      </c>
    </row>
    <row r="13" spans="1:10" ht="22.8" x14ac:dyDescent="0.3">
      <c r="A13" s="73" t="s">
        <v>169</v>
      </c>
      <c r="B13" s="40" t="s">
        <v>28</v>
      </c>
      <c r="C13" s="56"/>
      <c r="D13" s="57" t="s">
        <v>444</v>
      </c>
      <c r="E13" s="57"/>
      <c r="F13" s="1"/>
      <c r="G13" s="1"/>
      <c r="H13" s="1"/>
      <c r="I13" s="1"/>
      <c r="J13" s="1"/>
    </row>
    <row r="14" spans="1:10" x14ac:dyDescent="0.3">
      <c r="A14" s="37" t="s">
        <v>171</v>
      </c>
      <c r="B14" s="39" t="s">
        <v>68</v>
      </c>
      <c r="C14" s="61"/>
      <c r="D14" s="55">
        <v>2400</v>
      </c>
      <c r="E14" s="65"/>
      <c r="F14" s="1"/>
      <c r="G14" s="1"/>
      <c r="H14" s="1"/>
      <c r="I14" s="1"/>
      <c r="J14" s="1"/>
    </row>
    <row r="15" spans="1:10" ht="22.8" x14ac:dyDescent="0.3">
      <c r="A15" s="38" t="s">
        <v>174</v>
      </c>
      <c r="B15" s="40" t="s">
        <v>107</v>
      </c>
      <c r="C15" s="56"/>
      <c r="D15" s="57">
        <v>31735.86</v>
      </c>
      <c r="E15" s="57">
        <v>6664.53</v>
      </c>
      <c r="F15" s="1"/>
      <c r="G15" s="1"/>
      <c r="H15" s="1"/>
      <c r="I15" s="1"/>
      <c r="J15" s="1"/>
    </row>
    <row r="16" spans="1:10" x14ac:dyDescent="0.3">
      <c r="A16" s="37" t="s">
        <v>176</v>
      </c>
      <c r="B16" s="39" t="s">
        <v>28</v>
      </c>
      <c r="C16" s="61"/>
      <c r="D16" s="65">
        <v>45000</v>
      </c>
      <c r="E16" s="65">
        <v>9450</v>
      </c>
      <c r="F16" s="1"/>
      <c r="G16" s="1"/>
      <c r="H16" s="1"/>
      <c r="I16" s="1"/>
      <c r="J16" s="1"/>
    </row>
    <row r="17" spans="1:10" x14ac:dyDescent="0.3">
      <c r="A17" s="38" t="s">
        <v>178</v>
      </c>
      <c r="B17" s="40" t="s">
        <v>28</v>
      </c>
      <c r="C17" s="56"/>
      <c r="D17" s="57">
        <v>64362.68</v>
      </c>
      <c r="E17" s="57">
        <v>13516.17</v>
      </c>
      <c r="F17" s="1"/>
      <c r="G17" s="1"/>
      <c r="H17" s="1"/>
      <c r="I17" s="1"/>
      <c r="J17" s="1"/>
    </row>
    <row r="18" spans="1:10" x14ac:dyDescent="0.3">
      <c r="A18" s="37" t="s">
        <v>181</v>
      </c>
      <c r="B18" s="39" t="s">
        <v>184</v>
      </c>
      <c r="C18" s="54"/>
      <c r="D18" s="55">
        <v>34922.94</v>
      </c>
      <c r="E18" s="55">
        <v>7333.83</v>
      </c>
      <c r="F18" s="1"/>
      <c r="G18" s="1"/>
      <c r="H18" s="1"/>
      <c r="I18" s="1"/>
      <c r="J18" s="1"/>
    </row>
    <row r="19" spans="1:10" x14ac:dyDescent="0.3">
      <c r="A19" s="38" t="s">
        <v>185</v>
      </c>
      <c r="B19" s="40" t="s">
        <v>184</v>
      </c>
      <c r="C19" s="63"/>
      <c r="D19" s="64">
        <v>59023.92</v>
      </c>
      <c r="E19" s="64">
        <v>10210.49</v>
      </c>
      <c r="F19" s="1"/>
      <c r="G19" s="1"/>
      <c r="H19" s="1"/>
      <c r="I19" s="1"/>
      <c r="J19" s="1"/>
    </row>
    <row r="20" spans="1:10" x14ac:dyDescent="0.3">
      <c r="A20" s="37" t="s">
        <v>186</v>
      </c>
      <c r="B20" s="39" t="s">
        <v>184</v>
      </c>
      <c r="C20" s="61"/>
      <c r="D20" s="65">
        <v>15993.07</v>
      </c>
      <c r="E20" s="65">
        <v>3358.54</v>
      </c>
      <c r="F20" s="1"/>
      <c r="G20" s="1"/>
      <c r="H20" s="1"/>
      <c r="I20" s="1"/>
      <c r="J20" s="1"/>
    </row>
    <row r="21" spans="1:10" x14ac:dyDescent="0.3">
      <c r="A21" s="38" t="s">
        <v>187</v>
      </c>
      <c r="B21" s="40" t="s">
        <v>184</v>
      </c>
      <c r="C21" s="63"/>
      <c r="D21" s="64">
        <v>31229</v>
      </c>
      <c r="E21" s="64">
        <v>6558.09</v>
      </c>
      <c r="F21" s="1"/>
      <c r="G21" s="1"/>
      <c r="H21" s="1"/>
      <c r="I21" s="1"/>
      <c r="J21" s="1"/>
    </row>
    <row r="22" spans="1:10" x14ac:dyDescent="0.3">
      <c r="A22" s="44" t="s">
        <v>188</v>
      </c>
      <c r="B22" s="39" t="s">
        <v>28</v>
      </c>
      <c r="C22" s="61"/>
      <c r="D22" s="65">
        <v>25619.83</v>
      </c>
      <c r="E22" s="65">
        <v>5380.16</v>
      </c>
      <c r="F22" s="1"/>
      <c r="G22" s="1"/>
      <c r="H22" s="1"/>
      <c r="I22" s="16"/>
      <c r="J22" s="16"/>
    </row>
    <row r="23" spans="1:10" x14ac:dyDescent="0.3">
      <c r="A23" s="38" t="s">
        <v>190</v>
      </c>
      <c r="B23" s="40" t="s">
        <v>68</v>
      </c>
      <c r="C23" s="56"/>
      <c r="D23" s="57">
        <v>21941.62</v>
      </c>
      <c r="E23" s="57">
        <v>4607.74</v>
      </c>
      <c r="F23" s="1"/>
      <c r="G23" s="1"/>
      <c r="H23" s="1"/>
      <c r="I23" s="16"/>
      <c r="J23" s="16"/>
    </row>
    <row r="24" spans="1:10" x14ac:dyDescent="0.3">
      <c r="A24" s="45" t="s">
        <v>192</v>
      </c>
      <c r="B24" s="39" t="s">
        <v>28</v>
      </c>
      <c r="C24" s="54"/>
      <c r="D24" s="55">
        <v>1875</v>
      </c>
      <c r="E24" s="55">
        <v>393.75</v>
      </c>
      <c r="F24" s="1"/>
      <c r="G24" s="1"/>
      <c r="H24" s="1"/>
      <c r="I24" s="16"/>
      <c r="J24" s="16"/>
    </row>
    <row r="25" spans="1:10" x14ac:dyDescent="0.3">
      <c r="A25" s="46" t="s">
        <v>195</v>
      </c>
      <c r="B25" s="40" t="s">
        <v>36</v>
      </c>
      <c r="C25" s="63"/>
      <c r="D25" s="64">
        <v>13842.21</v>
      </c>
      <c r="E25" s="64">
        <v>2906.86</v>
      </c>
      <c r="F25" s="1"/>
      <c r="G25" s="1"/>
      <c r="H25" s="1"/>
      <c r="I25" s="1"/>
      <c r="J25" s="1"/>
    </row>
    <row r="26" spans="1:10" x14ac:dyDescent="0.3">
      <c r="A26" s="45" t="s">
        <v>197</v>
      </c>
      <c r="B26" s="39" t="s">
        <v>28</v>
      </c>
      <c r="C26" s="61"/>
      <c r="D26" s="65">
        <v>38800</v>
      </c>
      <c r="E26" s="65">
        <v>8148</v>
      </c>
      <c r="F26" s="1"/>
      <c r="G26" s="1"/>
      <c r="H26" s="1"/>
      <c r="I26" s="1"/>
      <c r="J26" s="1"/>
    </row>
    <row r="27" spans="1:10" ht="22.8" x14ac:dyDescent="0.3">
      <c r="A27" s="38" t="s">
        <v>199</v>
      </c>
      <c r="B27" s="40" t="s">
        <v>107</v>
      </c>
      <c r="C27" s="63"/>
      <c r="D27" s="57">
        <v>4512</v>
      </c>
      <c r="E27" s="64"/>
      <c r="F27" s="1"/>
      <c r="G27" s="1"/>
      <c r="H27" s="1"/>
      <c r="I27" s="1"/>
      <c r="J27" s="1"/>
    </row>
    <row r="28" spans="1:10" ht="22.8" x14ac:dyDescent="0.3">
      <c r="A28" s="45" t="s">
        <v>201</v>
      </c>
      <c r="B28" s="39" t="s">
        <v>107</v>
      </c>
      <c r="C28" s="54"/>
      <c r="D28" s="55">
        <v>9000</v>
      </c>
      <c r="E28" s="55">
        <v>1890</v>
      </c>
      <c r="F28" s="1"/>
      <c r="G28" s="1"/>
      <c r="H28" s="1"/>
      <c r="I28" s="16"/>
      <c r="J28" s="16"/>
    </row>
    <row r="29" spans="1:10" x14ac:dyDescent="0.3">
      <c r="A29" s="47" t="s">
        <v>203</v>
      </c>
      <c r="B29" s="41" t="s">
        <v>68</v>
      </c>
      <c r="C29" s="56"/>
      <c r="D29" s="57">
        <v>49037.81</v>
      </c>
      <c r="E29" s="57">
        <v>1961.51</v>
      </c>
      <c r="F29" s="1"/>
      <c r="G29" s="1"/>
      <c r="H29" s="1"/>
      <c r="I29" s="1"/>
      <c r="J29" s="1"/>
    </row>
    <row r="30" spans="1:10" x14ac:dyDescent="0.3">
      <c r="A30" s="48" t="s">
        <v>205</v>
      </c>
      <c r="B30" s="39" t="s">
        <v>28</v>
      </c>
      <c r="C30" s="61"/>
      <c r="D30" s="55">
        <v>792</v>
      </c>
      <c r="E30" s="65"/>
      <c r="F30" s="1"/>
      <c r="G30" s="1"/>
      <c r="H30" s="1"/>
      <c r="I30" s="1"/>
      <c r="J30" s="1"/>
    </row>
    <row r="31" spans="1:10" ht="45.6" x14ac:dyDescent="0.3">
      <c r="A31" s="38" t="s">
        <v>207</v>
      </c>
      <c r="B31" s="40" t="s">
        <v>28</v>
      </c>
      <c r="C31" s="56"/>
      <c r="D31" s="57" t="s">
        <v>437</v>
      </c>
      <c r="E31" s="57"/>
      <c r="F31" s="1"/>
      <c r="G31" s="1"/>
      <c r="H31" s="1"/>
      <c r="I31" s="1"/>
      <c r="J31" s="1"/>
    </row>
    <row r="32" spans="1:10" x14ac:dyDescent="0.3">
      <c r="A32" s="45" t="s">
        <v>210</v>
      </c>
      <c r="B32" s="39" t="s">
        <v>24</v>
      </c>
      <c r="C32" s="54"/>
      <c r="D32" s="55">
        <v>14470.24</v>
      </c>
      <c r="E32" s="55">
        <v>3038.75</v>
      </c>
      <c r="F32" s="1"/>
      <c r="G32" s="1"/>
      <c r="H32" s="1"/>
      <c r="I32" s="1"/>
      <c r="J32" s="1"/>
    </row>
    <row r="33" spans="1:10" x14ac:dyDescent="0.3">
      <c r="A33" s="49" t="s">
        <v>212</v>
      </c>
      <c r="B33" s="40" t="s">
        <v>24</v>
      </c>
      <c r="C33" s="57">
        <v>150947.76999999999</v>
      </c>
      <c r="D33" s="57"/>
      <c r="E33" s="57">
        <v>0</v>
      </c>
      <c r="F33" s="1"/>
      <c r="G33" s="1"/>
      <c r="H33" s="1"/>
      <c r="I33" s="1"/>
      <c r="J33" s="1"/>
    </row>
    <row r="34" spans="1:10" x14ac:dyDescent="0.3">
      <c r="A34" s="44" t="s">
        <v>213</v>
      </c>
      <c r="B34" s="39" t="s">
        <v>28</v>
      </c>
      <c r="C34" s="54"/>
      <c r="D34" s="55">
        <v>66515.789999999994</v>
      </c>
      <c r="E34" s="55">
        <v>13968.32</v>
      </c>
      <c r="F34" s="1"/>
      <c r="G34" s="1"/>
      <c r="H34" s="1"/>
      <c r="I34" s="1"/>
      <c r="J34" s="1"/>
    </row>
    <row r="35" spans="1:10" x14ac:dyDescent="0.3">
      <c r="A35" s="47" t="s">
        <v>215</v>
      </c>
      <c r="B35" s="40" t="s">
        <v>28</v>
      </c>
      <c r="C35" s="56"/>
      <c r="D35" s="57">
        <v>94220.67</v>
      </c>
      <c r="E35" s="57">
        <v>19786.34</v>
      </c>
      <c r="F35" s="1"/>
      <c r="G35" s="1"/>
      <c r="H35" s="1"/>
      <c r="I35" s="16"/>
      <c r="J35" s="16"/>
    </row>
    <row r="36" spans="1:10" x14ac:dyDescent="0.3">
      <c r="A36" s="45" t="s">
        <v>216</v>
      </c>
      <c r="B36" s="39" t="s">
        <v>36</v>
      </c>
      <c r="C36" s="61"/>
      <c r="D36" s="65">
        <v>46484.36</v>
      </c>
      <c r="E36" s="65">
        <v>9761.7199999999993</v>
      </c>
      <c r="F36" s="1"/>
      <c r="G36" s="1"/>
      <c r="H36" s="1"/>
      <c r="I36" s="1"/>
      <c r="J36" s="1"/>
    </row>
    <row r="37" spans="1:10" x14ac:dyDescent="0.3">
      <c r="A37" s="46" t="s">
        <v>218</v>
      </c>
      <c r="B37" s="40" t="s">
        <v>28</v>
      </c>
      <c r="C37" s="56"/>
      <c r="D37" s="57">
        <v>177498</v>
      </c>
      <c r="E37" s="57">
        <v>0</v>
      </c>
      <c r="F37" s="1"/>
      <c r="G37" s="1"/>
      <c r="H37" s="1"/>
      <c r="I37" s="1"/>
      <c r="J37" s="1"/>
    </row>
    <row r="38" spans="1:10" x14ac:dyDescent="0.3">
      <c r="A38" s="44" t="s">
        <v>220</v>
      </c>
      <c r="B38" s="39" t="s">
        <v>28</v>
      </c>
      <c r="C38" s="54"/>
      <c r="D38" s="55">
        <v>79895.86</v>
      </c>
      <c r="E38" s="55">
        <v>16778.86</v>
      </c>
    </row>
    <row r="39" spans="1:10" x14ac:dyDescent="0.3">
      <c r="A39" s="38" t="s">
        <v>222</v>
      </c>
      <c r="B39" s="40" t="s">
        <v>28</v>
      </c>
      <c r="C39" s="56"/>
      <c r="D39" s="57">
        <v>20479.77</v>
      </c>
      <c r="E39" s="57">
        <v>4300.75</v>
      </c>
    </row>
    <row r="40" spans="1:10" x14ac:dyDescent="0.3">
      <c r="A40" s="37" t="s">
        <v>224</v>
      </c>
      <c r="B40" s="39" t="s">
        <v>28</v>
      </c>
      <c r="C40" s="54"/>
      <c r="D40" s="55">
        <v>15183.285</v>
      </c>
      <c r="E40" s="55">
        <v>3188.49</v>
      </c>
    </row>
    <row r="41" spans="1:10" x14ac:dyDescent="0.3">
      <c r="A41" s="38" t="s">
        <v>225</v>
      </c>
      <c r="B41" s="40" t="s">
        <v>28</v>
      </c>
      <c r="C41" s="56"/>
      <c r="D41" s="57">
        <v>7358.92</v>
      </c>
      <c r="E41" s="57">
        <v>1545.37</v>
      </c>
    </row>
    <row r="42" spans="1:10" x14ac:dyDescent="0.3">
      <c r="A42" s="37" t="s">
        <v>226</v>
      </c>
      <c r="B42" s="39" t="s">
        <v>28</v>
      </c>
      <c r="C42" s="61"/>
      <c r="D42" s="65">
        <v>14397.07</v>
      </c>
      <c r="E42" s="65">
        <v>3023.38</v>
      </c>
    </row>
    <row r="43" spans="1:10" x14ac:dyDescent="0.3">
      <c r="A43" s="49" t="s">
        <v>228</v>
      </c>
      <c r="B43" s="40" t="s">
        <v>28</v>
      </c>
      <c r="C43" s="63"/>
      <c r="D43" s="64">
        <v>15700</v>
      </c>
      <c r="E43" s="64">
        <v>3297</v>
      </c>
    </row>
    <row r="44" spans="1:10" x14ac:dyDescent="0.3">
      <c r="A44" s="45" t="s">
        <v>230</v>
      </c>
      <c r="B44" s="39" t="s">
        <v>68</v>
      </c>
      <c r="C44" s="61"/>
      <c r="D44" s="65">
        <v>3181.82</v>
      </c>
      <c r="E44" s="65">
        <v>668.18</v>
      </c>
    </row>
    <row r="45" spans="1:10" x14ac:dyDescent="0.3">
      <c r="A45" s="38" t="s">
        <v>232</v>
      </c>
      <c r="B45" s="40" t="s">
        <v>36</v>
      </c>
      <c r="C45" s="63"/>
      <c r="D45" s="64">
        <v>47000</v>
      </c>
      <c r="E45" s="64">
        <v>9870</v>
      </c>
    </row>
    <row r="46" spans="1:10" x14ac:dyDescent="0.3">
      <c r="A46" s="50" t="s">
        <v>234</v>
      </c>
      <c r="B46" s="39" t="s">
        <v>36</v>
      </c>
      <c r="C46" s="61"/>
      <c r="D46" s="65">
        <v>18299.86</v>
      </c>
      <c r="E46" s="65">
        <v>3842.97</v>
      </c>
    </row>
    <row r="47" spans="1:10" x14ac:dyDescent="0.3">
      <c r="A47" s="47" t="s">
        <v>236</v>
      </c>
      <c r="B47" s="40" t="s">
        <v>36</v>
      </c>
      <c r="C47" s="63"/>
      <c r="D47" s="68">
        <v>426253.43</v>
      </c>
      <c r="E47" s="68">
        <v>89513.22</v>
      </c>
    </row>
    <row r="48" spans="1:10" x14ac:dyDescent="0.3">
      <c r="A48" s="50" t="s">
        <v>238</v>
      </c>
      <c r="B48" s="39" t="s">
        <v>36</v>
      </c>
      <c r="C48" s="61"/>
      <c r="D48" s="65">
        <v>962195.77</v>
      </c>
      <c r="E48" s="65">
        <v>202061.11</v>
      </c>
    </row>
    <row r="49" spans="1:5" x14ac:dyDescent="0.3">
      <c r="A49" s="46" t="s">
        <v>240</v>
      </c>
      <c r="B49" s="40" t="s">
        <v>36</v>
      </c>
      <c r="C49" s="56"/>
      <c r="D49" s="57">
        <v>30347.599999999999</v>
      </c>
      <c r="E49" s="57">
        <v>6373</v>
      </c>
    </row>
    <row r="50" spans="1:5" x14ac:dyDescent="0.3">
      <c r="A50" s="44" t="s">
        <v>242</v>
      </c>
      <c r="B50" s="39" t="s">
        <v>36</v>
      </c>
      <c r="C50" s="54"/>
      <c r="D50" s="55">
        <v>59495.44</v>
      </c>
      <c r="E50" s="55">
        <v>12494.04</v>
      </c>
    </row>
    <row r="51" spans="1:5" ht="22.8" x14ac:dyDescent="0.3">
      <c r="A51" s="38" t="s">
        <v>244</v>
      </c>
      <c r="B51" s="40" t="s">
        <v>107</v>
      </c>
      <c r="C51" s="56"/>
      <c r="D51" s="68">
        <v>407125.22</v>
      </c>
      <c r="E51" s="57">
        <v>85496.3</v>
      </c>
    </row>
    <row r="52" spans="1:5" x14ac:dyDescent="0.3">
      <c r="A52" s="37" t="s">
        <v>246</v>
      </c>
      <c r="B52" s="39" t="s">
        <v>36</v>
      </c>
      <c r="C52" s="61"/>
      <c r="D52" s="65">
        <v>35640</v>
      </c>
      <c r="E52" s="65">
        <v>7484.4</v>
      </c>
    </row>
    <row r="53" spans="1:5" x14ac:dyDescent="0.3">
      <c r="A53" s="47" t="s">
        <v>248</v>
      </c>
      <c r="B53" s="40" t="s">
        <v>28</v>
      </c>
      <c r="C53" s="56"/>
      <c r="D53" s="57">
        <v>62050</v>
      </c>
      <c r="E53" s="57">
        <v>13030.5</v>
      </c>
    </row>
    <row r="54" spans="1:5" x14ac:dyDescent="0.3">
      <c r="A54" s="37" t="s">
        <v>251</v>
      </c>
      <c r="B54" s="39" t="s">
        <v>68</v>
      </c>
      <c r="C54" s="54"/>
      <c r="D54" s="55">
        <v>32836.9</v>
      </c>
      <c r="E54" s="69">
        <v>6895.75</v>
      </c>
    </row>
    <row r="55" spans="1:5" x14ac:dyDescent="0.3">
      <c r="A55" s="49" t="s">
        <v>253</v>
      </c>
      <c r="B55" s="40" t="s">
        <v>28</v>
      </c>
      <c r="C55" s="56"/>
      <c r="D55" s="52">
        <v>40228.800000000003</v>
      </c>
      <c r="E55" s="58">
        <v>8448.0499999999993</v>
      </c>
    </row>
    <row r="56" spans="1:5" ht="22.8" x14ac:dyDescent="0.3">
      <c r="A56" s="45" t="s">
        <v>255</v>
      </c>
      <c r="B56" s="39" t="s">
        <v>107</v>
      </c>
      <c r="C56" s="61"/>
      <c r="D56" s="72">
        <v>39693.64</v>
      </c>
      <c r="E56" s="72">
        <v>8335.66</v>
      </c>
    </row>
    <row r="57" spans="1:5" x14ac:dyDescent="0.3">
      <c r="A57" s="38" t="s">
        <v>257</v>
      </c>
      <c r="B57" s="40" t="s">
        <v>28</v>
      </c>
      <c r="C57" s="63"/>
      <c r="D57" s="64">
        <v>67004</v>
      </c>
      <c r="E57" s="64">
        <v>14070.84</v>
      </c>
    </row>
    <row r="58" spans="1:5" x14ac:dyDescent="0.3">
      <c r="A58" s="37" t="s">
        <v>259</v>
      </c>
      <c r="B58" s="39" t="s">
        <v>28</v>
      </c>
      <c r="C58" s="61"/>
      <c r="D58" s="65">
        <v>4286.5200000000004</v>
      </c>
      <c r="E58" s="65">
        <v>900.17</v>
      </c>
    </row>
    <row r="59" spans="1:5" x14ac:dyDescent="0.3">
      <c r="A59" s="38" t="s">
        <v>260</v>
      </c>
      <c r="B59" s="40" t="s">
        <v>28</v>
      </c>
      <c r="C59" s="56"/>
      <c r="D59" s="57">
        <v>6325</v>
      </c>
      <c r="E59" s="57">
        <v>1328.25</v>
      </c>
    </row>
    <row r="60" spans="1:5" x14ac:dyDescent="0.3">
      <c r="A60" s="37" t="s">
        <v>261</v>
      </c>
      <c r="B60" s="39" t="s">
        <v>28</v>
      </c>
      <c r="C60" s="54"/>
      <c r="D60" s="55">
        <v>16400</v>
      </c>
      <c r="E60" s="55">
        <v>3444</v>
      </c>
    </row>
    <row r="61" spans="1:5" x14ac:dyDescent="0.3">
      <c r="A61" s="49" t="s">
        <v>263</v>
      </c>
      <c r="B61" s="40" t="s">
        <v>28</v>
      </c>
      <c r="C61" s="63"/>
      <c r="D61" s="64">
        <v>3870</v>
      </c>
      <c r="E61" s="64">
        <v>812.7</v>
      </c>
    </row>
    <row r="62" spans="1:5" x14ac:dyDescent="0.3">
      <c r="A62" s="50" t="s">
        <v>266</v>
      </c>
      <c r="B62" s="51" t="s">
        <v>28</v>
      </c>
      <c r="C62" s="54"/>
      <c r="D62" s="55">
        <v>163917.79999999999</v>
      </c>
      <c r="E62" s="55">
        <v>34422.730000000003</v>
      </c>
    </row>
    <row r="63" spans="1:5" x14ac:dyDescent="0.3">
      <c r="A63" s="46" t="s">
        <v>268</v>
      </c>
      <c r="B63" s="40" t="s">
        <v>36</v>
      </c>
      <c r="C63" s="56"/>
      <c r="D63" s="57">
        <v>39721.410000000003</v>
      </c>
      <c r="E63" s="57">
        <v>8341.5</v>
      </c>
    </row>
    <row r="64" spans="1:5" x14ac:dyDescent="0.3">
      <c r="A64" s="50" t="s">
        <v>270</v>
      </c>
      <c r="B64" s="39" t="s">
        <v>28</v>
      </c>
      <c r="C64" s="65"/>
      <c r="D64" s="65">
        <v>180000</v>
      </c>
      <c r="E64" s="65">
        <v>37800</v>
      </c>
    </row>
    <row r="65" spans="1:5" x14ac:dyDescent="0.3">
      <c r="A65" s="38" t="s">
        <v>272</v>
      </c>
      <c r="B65" s="40" t="s">
        <v>36</v>
      </c>
      <c r="C65" s="63"/>
      <c r="D65" s="64">
        <v>14487</v>
      </c>
      <c r="E65" s="64">
        <v>3042.27</v>
      </c>
    </row>
    <row r="66" spans="1:5" x14ac:dyDescent="0.3">
      <c r="A66" s="44" t="s">
        <v>274</v>
      </c>
      <c r="B66" s="39" t="s">
        <v>36</v>
      </c>
      <c r="C66" s="54"/>
      <c r="D66" s="55">
        <v>38214.879999999997</v>
      </c>
      <c r="E66" s="55">
        <v>8025.12</v>
      </c>
    </row>
    <row r="67" spans="1:5" ht="22.8" x14ac:dyDescent="0.3">
      <c r="A67" s="47" t="s">
        <v>276</v>
      </c>
      <c r="B67" s="40" t="s">
        <v>107</v>
      </c>
      <c r="C67" s="56"/>
      <c r="D67" s="57">
        <v>4434.91</v>
      </c>
      <c r="E67" s="64">
        <v>931.33</v>
      </c>
    </row>
    <row r="68" spans="1:5" x14ac:dyDescent="0.3">
      <c r="A68" s="50" t="s">
        <v>278</v>
      </c>
      <c r="B68" s="39" t="s">
        <v>28</v>
      </c>
      <c r="C68" s="61"/>
      <c r="D68" s="65">
        <v>22000</v>
      </c>
      <c r="E68" s="65">
        <v>4620</v>
      </c>
    </row>
    <row r="69" spans="1:5" ht="22.8" x14ac:dyDescent="0.3">
      <c r="A69" s="47" t="s">
        <v>280</v>
      </c>
      <c r="B69" s="40" t="s">
        <v>107</v>
      </c>
      <c r="C69" s="56"/>
      <c r="D69" s="57">
        <v>18890.28</v>
      </c>
      <c r="E69" s="57">
        <v>1837.46</v>
      </c>
    </row>
    <row r="70" spans="1:5" ht="22.8" x14ac:dyDescent="0.3">
      <c r="A70" s="50" t="s">
        <v>282</v>
      </c>
      <c r="B70" s="39" t="s">
        <v>107</v>
      </c>
      <c r="C70" s="55"/>
      <c r="D70" s="55">
        <v>89955</v>
      </c>
      <c r="E70" s="55" t="s">
        <v>530</v>
      </c>
    </row>
    <row r="71" spans="1:5" ht="22.8" x14ac:dyDescent="0.3">
      <c r="A71" s="47" t="s">
        <v>284</v>
      </c>
      <c r="B71" s="40" t="s">
        <v>107</v>
      </c>
      <c r="C71" s="56"/>
      <c r="D71" s="57">
        <v>82561</v>
      </c>
      <c r="E71" s="57">
        <v>8256.1</v>
      </c>
    </row>
    <row r="72" spans="1:5" ht="22.8" x14ac:dyDescent="0.3">
      <c r="A72" s="50" t="s">
        <v>286</v>
      </c>
      <c r="B72" s="39" t="s">
        <v>107</v>
      </c>
      <c r="C72" s="54"/>
      <c r="D72" s="55">
        <v>63174.06</v>
      </c>
      <c r="E72" s="55">
        <v>13266.55</v>
      </c>
    </row>
    <row r="73" spans="1:5" x14ac:dyDescent="0.3">
      <c r="A73" s="38" t="s">
        <v>288</v>
      </c>
      <c r="B73" s="40" t="s">
        <v>36</v>
      </c>
      <c r="C73" s="56"/>
      <c r="D73" s="57">
        <v>811742.53</v>
      </c>
      <c r="E73" s="57">
        <v>170465.94</v>
      </c>
    </row>
    <row r="74" spans="1:5" x14ac:dyDescent="0.3">
      <c r="A74" s="50" t="s">
        <v>290</v>
      </c>
      <c r="B74" s="39" t="s">
        <v>28</v>
      </c>
      <c r="C74" s="54"/>
      <c r="D74" s="55">
        <v>18100</v>
      </c>
      <c r="E74" s="55">
        <v>3801</v>
      </c>
    </row>
    <row r="75" spans="1:5" x14ac:dyDescent="0.3">
      <c r="A75" s="47" t="s">
        <v>292</v>
      </c>
      <c r="B75" s="40" t="s">
        <v>28</v>
      </c>
      <c r="C75" s="56"/>
      <c r="D75" s="57">
        <v>58366.31</v>
      </c>
      <c r="E75" s="57">
        <v>12256.92</v>
      </c>
    </row>
    <row r="76" spans="1:5" x14ac:dyDescent="0.3">
      <c r="A76" s="59" t="s">
        <v>90</v>
      </c>
      <c r="B76" s="39" t="s">
        <v>28</v>
      </c>
      <c r="C76" s="54"/>
      <c r="D76" s="55">
        <v>16700.560000000001</v>
      </c>
      <c r="E76" s="55">
        <v>3507.12</v>
      </c>
    </row>
    <row r="77" spans="1:5" x14ac:dyDescent="0.3">
      <c r="A77" s="60" t="s">
        <v>96</v>
      </c>
      <c r="B77" s="40" t="s">
        <v>28</v>
      </c>
      <c r="C77" s="56"/>
      <c r="D77" s="57">
        <v>61599.17</v>
      </c>
      <c r="E77" s="57">
        <v>12935.83</v>
      </c>
    </row>
    <row r="78" spans="1:5" x14ac:dyDescent="0.3">
      <c r="A78" s="59" t="s">
        <v>99</v>
      </c>
      <c r="B78" s="39" t="s">
        <v>28</v>
      </c>
      <c r="C78" s="54"/>
      <c r="D78" s="55">
        <v>77070.790000000008</v>
      </c>
      <c r="E78" s="55">
        <v>16184.869999999999</v>
      </c>
    </row>
    <row r="79" spans="1:5" x14ac:dyDescent="0.3">
      <c r="A79" s="60" t="s">
        <v>102</v>
      </c>
      <c r="B79" s="40" t="s">
        <v>28</v>
      </c>
      <c r="C79" s="56"/>
      <c r="D79" s="57">
        <v>71403.819999999992</v>
      </c>
      <c r="E79" s="57">
        <v>14994.8</v>
      </c>
    </row>
    <row r="80" spans="1:5" ht="22.8" x14ac:dyDescent="0.3">
      <c r="A80" s="59" t="s">
        <v>105</v>
      </c>
      <c r="B80" s="39" t="s">
        <v>107</v>
      </c>
      <c r="C80" s="61"/>
      <c r="D80" s="65">
        <v>50000</v>
      </c>
      <c r="E80" s="65">
        <v>10500</v>
      </c>
    </row>
    <row r="81" spans="1:5" ht="22.8" x14ac:dyDescent="0.3">
      <c r="A81" s="60" t="s">
        <v>112</v>
      </c>
      <c r="B81" s="40" t="s">
        <v>107</v>
      </c>
      <c r="C81" s="56"/>
      <c r="D81" s="57">
        <v>80528.22</v>
      </c>
      <c r="E81" s="57">
        <v>16910.93</v>
      </c>
    </row>
    <row r="82" spans="1:5" ht="57" x14ac:dyDescent="0.3">
      <c r="A82" s="59" t="s">
        <v>564</v>
      </c>
      <c r="B82" s="39" t="s">
        <v>28</v>
      </c>
      <c r="C82" s="54"/>
      <c r="D82" s="55" t="s">
        <v>441</v>
      </c>
      <c r="E82" s="55"/>
    </row>
    <row r="83" spans="1:5" ht="57" x14ac:dyDescent="0.3">
      <c r="A83" s="60" t="s">
        <v>565</v>
      </c>
      <c r="B83" s="40" t="s">
        <v>68</v>
      </c>
      <c r="C83" s="56"/>
      <c r="D83" s="57" t="s">
        <v>441</v>
      </c>
      <c r="E83" s="57"/>
    </row>
    <row r="84" spans="1:5" x14ac:dyDescent="0.3">
      <c r="A84" s="59" t="s">
        <v>566</v>
      </c>
      <c r="B84" s="39" t="s">
        <v>36</v>
      </c>
      <c r="C84" s="61"/>
      <c r="D84" s="62">
        <v>348848</v>
      </c>
      <c r="E84" s="62">
        <v>73258.080000000002</v>
      </c>
    </row>
    <row r="85" spans="1:5" x14ac:dyDescent="0.3">
      <c r="A85" s="60" t="s">
        <v>567</v>
      </c>
      <c r="B85" s="40" t="s">
        <v>136</v>
      </c>
      <c r="C85" s="56"/>
      <c r="D85" s="57">
        <v>2231.4</v>
      </c>
      <c r="E85" s="57">
        <v>468.59</v>
      </c>
    </row>
    <row r="86" spans="1:5" x14ac:dyDescent="0.3">
      <c r="A86" s="59" t="s">
        <v>568</v>
      </c>
      <c r="B86" s="39" t="s">
        <v>36</v>
      </c>
      <c r="C86" s="54"/>
      <c r="D86" s="55">
        <v>12000</v>
      </c>
      <c r="E86" s="55">
        <v>2520</v>
      </c>
    </row>
    <row r="87" spans="1:5" x14ac:dyDescent="0.3">
      <c r="A87" s="74" t="s">
        <v>569</v>
      </c>
      <c r="B87" s="53" t="s">
        <v>28</v>
      </c>
      <c r="C87" s="63"/>
      <c r="D87" s="64">
        <v>40000</v>
      </c>
      <c r="E87" s="64">
        <v>8400</v>
      </c>
    </row>
    <row r="88" spans="1:5" x14ac:dyDescent="0.3">
      <c r="A88" s="20"/>
      <c r="B88" s="25"/>
      <c r="C88" s="25"/>
      <c r="D88" s="29"/>
      <c r="E88" s="29"/>
    </row>
    <row r="89" spans="1:5" x14ac:dyDescent="0.3">
      <c r="A89" s="19"/>
      <c r="B89" s="24"/>
      <c r="C89" s="24"/>
      <c r="D89" s="28"/>
      <c r="E89" s="28"/>
    </row>
    <row r="90" spans="1:5" x14ac:dyDescent="0.3">
      <c r="A90" s="22"/>
      <c r="B90" s="26"/>
      <c r="C90" s="26"/>
      <c r="D90" s="32"/>
      <c r="E90" s="32"/>
    </row>
    <row r="91" spans="1:5" x14ac:dyDescent="0.3">
      <c r="A91" s="21"/>
      <c r="B91" s="24"/>
      <c r="C91" s="31"/>
      <c r="D91" s="30"/>
      <c r="E91" s="30"/>
    </row>
    <row r="92" spans="1:5" x14ac:dyDescent="0.3">
      <c r="A92" s="23"/>
      <c r="B92" s="27"/>
      <c r="C92" s="33"/>
      <c r="D92" s="34"/>
      <c r="E92" s="34"/>
    </row>
    <row r="93" spans="1:5" x14ac:dyDescent="0.3">
      <c r="A93" s="35"/>
      <c r="B93" s="24"/>
      <c r="D93" s="36"/>
      <c r="E93" s="36"/>
    </row>
  </sheetData>
  <dataValidations count="1">
    <dataValidation type="list" showInputMessage="1" showErrorMessage="1" sqref="F5 F9 B3:B93">
      <formula1>Procedimiento2012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Contratos</vt:lpstr>
      <vt:lpstr>adjudicatarios</vt:lpstr>
      <vt:lpstr>procedimiento</vt:lpstr>
      <vt:lpstr>Modificaciones</vt:lpstr>
      <vt:lpstr>Datos NO publicar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palvarezg</dc:creator>
  <cp:lastModifiedBy>palvarezg</cp:lastModifiedBy>
  <dcterms:created xsi:type="dcterms:W3CDTF">2020-01-29T10:37:44Z</dcterms:created>
  <dcterms:modified xsi:type="dcterms:W3CDTF">2023-02-09T12:06:43Z</dcterms:modified>
</cp:coreProperties>
</file>